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U:\- PROJECT - Banking Structure Project\Final RFP\Draft Scope Documents\Full Doc\Clean for Susan\"/>
    </mc:Choice>
  </mc:AlternateContent>
  <bookViews>
    <workbookView xWindow="0" yWindow="0" windowWidth="7470" windowHeight="2070" tabRatio="865"/>
  </bookViews>
  <sheets>
    <sheet name="1 General Banking" sheetId="12" r:id="rId1"/>
    <sheet name="2A Lockbox 1 - Corporations" sheetId="4" r:id="rId2"/>
    <sheet name="2B Lockbox 2 &amp; 3 - Unemployment" sheetId="14" r:id="rId3"/>
    <sheet name="2C Lockbox 4 - Pension" sheetId="15" r:id="rId4"/>
    <sheet name="2D Lockbox 5 - Revenue eLockbox" sheetId="16" r:id="rId5"/>
    <sheet name="3 P_V Card &amp; ePayables" sheetId="22" r:id="rId6"/>
    <sheet name="4 Stored Value Card" sheetId="20" r:id="rId7"/>
    <sheet name="5 Check Printing" sheetId="21" r:id="rId8"/>
  </sheets>
  <definedNames>
    <definedName name="_xlnm.Print_Area" localSheetId="0">'1 General Banking'!$A$1:$O$398</definedName>
    <definedName name="_xlnm.Print_Area" localSheetId="1">'2A Lockbox 1 - Corporations'!$A$1:$E$106</definedName>
    <definedName name="_xlnm.Print_Area" localSheetId="2">'2B Lockbox 2 &amp; 3 - Unemployment'!$A$1:$E$110</definedName>
    <definedName name="_xlnm.Print_Area" localSheetId="3">'2C Lockbox 4 - Pension'!$A$1:$E$54</definedName>
    <definedName name="_xlnm.Print_Area" localSheetId="4">'2D Lockbox 5 - Revenue eLockbox'!$A$1:$E$51</definedName>
    <definedName name="_xlnm.Print_Area" localSheetId="5">'3 P_V Card &amp; ePayables'!$A$1:$D$37</definedName>
    <definedName name="_xlnm.Print_Area" localSheetId="6">'4 Stored Value Card'!$A$1:$D$57</definedName>
    <definedName name="_xlnm.Print_Area" localSheetId="7">'5 Check Printing'!$A$1:$D$32</definedName>
    <definedName name="_xlnm.Print_Titles" localSheetId="0">'1 General Banking'!$1:$13</definedName>
    <definedName name="_xlnm.Print_Titles" localSheetId="1">'2A Lockbox 1 - Corporations'!$1:$4</definedName>
    <definedName name="_xlnm.Print_Titles" localSheetId="2">'2B Lockbox 2 &amp; 3 - Unemployment'!$1:$4</definedName>
    <definedName name="_xlnm.Print_Titles" localSheetId="3">'2C Lockbox 4 - Pension'!$1:$4</definedName>
    <definedName name="_xlnm.Print_Titles" localSheetId="4">'2D Lockbox 5 - Revenue eLockbox'!$1:$4</definedName>
    <definedName name="_xlnm.Print_Titles" localSheetId="5">'3 P_V Card &amp; ePayables'!$1:$2</definedName>
    <definedName name="_xlnm.Print_Titles" localSheetId="6">'4 Stored Value Card'!$1:$4</definedName>
    <definedName name="_xlnm.Print_Titles" localSheetId="7">'5 Check Printing'!$1:$4</definedName>
  </definedNames>
  <calcPr calcId="152511" calcMode="manual" calcCompleted="0"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8" i="12" l="1"/>
  <c r="E67" i="12"/>
  <c r="E63" i="12"/>
  <c r="E62" i="12"/>
  <c r="O398" i="12" l="1"/>
  <c r="O397" i="12"/>
  <c r="O396" i="12"/>
  <c r="O395" i="12"/>
  <c r="O390" i="12"/>
  <c r="O389" i="12"/>
  <c r="O388" i="12"/>
  <c r="O387" i="12"/>
  <c r="O375" i="12"/>
  <c r="O374" i="12"/>
  <c r="O373" i="12"/>
  <c r="O372" i="12"/>
  <c r="O371" i="12"/>
  <c r="O370" i="12"/>
  <c r="O363" i="12"/>
  <c r="O362" i="12"/>
  <c r="O361" i="12"/>
  <c r="O356" i="12"/>
  <c r="O355" i="12"/>
  <c r="O354" i="12"/>
  <c r="O349" i="12"/>
  <c r="O348" i="12"/>
  <c r="O347" i="12"/>
  <c r="O346" i="12"/>
  <c r="O341" i="12"/>
  <c r="O340" i="12"/>
  <c r="O339" i="12"/>
  <c r="O338" i="12"/>
  <c r="O337" i="12"/>
  <c r="O336" i="12"/>
  <c r="O335" i="12"/>
  <c r="O334" i="12"/>
  <c r="O333" i="12"/>
  <c r="O328" i="12"/>
  <c r="O327" i="12"/>
  <c r="O326" i="12"/>
  <c r="O325" i="12"/>
  <c r="O324" i="12"/>
  <c r="O323" i="12"/>
  <c r="O322" i="12"/>
  <c r="O321" i="12"/>
  <c r="O320" i="12"/>
  <c r="O319" i="12"/>
  <c r="O318" i="12"/>
  <c r="O317" i="12"/>
  <c r="O316" i="12"/>
  <c r="O315" i="12"/>
  <c r="O314" i="12"/>
  <c r="O313" i="12"/>
  <c r="O312" i="12"/>
  <c r="O307" i="12"/>
  <c r="O306" i="12"/>
  <c r="O305" i="12"/>
  <c r="O304" i="12"/>
  <c r="O303" i="12"/>
  <c r="O302" i="12"/>
  <c r="O301" i="12"/>
  <c r="O300" i="12"/>
  <c r="O295" i="12"/>
  <c r="O294" i="12"/>
  <c r="O293" i="12"/>
  <c r="O292" i="12"/>
  <c r="O291" i="12"/>
  <c r="O290" i="12"/>
  <c r="O289" i="12"/>
  <c r="O288" i="12"/>
  <c r="O287" i="12"/>
  <c r="O286" i="12"/>
  <c r="O281" i="12"/>
  <c r="O280" i="12"/>
  <c r="O279" i="12"/>
  <c r="O278" i="12"/>
  <c r="O277" i="12"/>
  <c r="O276" i="12"/>
  <c r="O275" i="12"/>
  <c r="O274" i="12"/>
  <c r="O273" i="12"/>
  <c r="O272" i="12"/>
  <c r="O271" i="12"/>
  <c r="O270" i="12"/>
  <c r="O269" i="12"/>
  <c r="O268" i="12"/>
  <c r="O267" i="12"/>
  <c r="O266" i="12"/>
  <c r="O265" i="12"/>
  <c r="O264" i="12"/>
  <c r="O263" i="12"/>
  <c r="O262" i="12"/>
  <c r="O261" i="12"/>
  <c r="O256" i="12"/>
  <c r="O255" i="12"/>
  <c r="O254" i="12"/>
  <c r="O253" i="12"/>
  <c r="O252" i="12"/>
  <c r="O251" i="12"/>
  <c r="O250" i="12"/>
  <c r="O249" i="12"/>
  <c r="O248" i="12"/>
  <c r="O247" i="12"/>
  <c r="O246" i="12"/>
  <c r="O245" i="12"/>
  <c r="O244" i="12"/>
  <c r="O243" i="12"/>
  <c r="O242" i="12"/>
  <c r="O241" i="12"/>
  <c r="O240" i="12"/>
  <c r="O239" i="12"/>
  <c r="O238" i="12"/>
  <c r="O237" i="12"/>
  <c r="O236" i="12"/>
  <c r="O235" i="12"/>
  <c r="O234" i="12"/>
  <c r="O233" i="12"/>
  <c r="O232" i="12"/>
  <c r="O227" i="12"/>
  <c r="O226" i="12"/>
  <c r="O225" i="12"/>
  <c r="O224" i="12"/>
  <c r="O223" i="12"/>
  <c r="O222" i="12"/>
  <c r="O221" i="12"/>
  <c r="O220" i="12"/>
  <c r="O219" i="12"/>
  <c r="O218" i="12"/>
  <c r="O217" i="12"/>
  <c r="O216" i="12"/>
  <c r="O215" i="12"/>
  <c r="O214" i="12"/>
  <c r="O213" i="12"/>
  <c r="O212" i="12"/>
  <c r="O211" i="12"/>
  <c r="O210" i="12"/>
  <c r="O209" i="12"/>
  <c r="O208" i="12"/>
  <c r="O207" i="12"/>
  <c r="O206" i="12"/>
  <c r="O205" i="12"/>
  <c r="O204" i="12"/>
  <c r="O203" i="12"/>
  <c r="O202" i="12"/>
  <c r="O201" i="12"/>
  <c r="O200" i="12"/>
  <c r="O199" i="12"/>
  <c r="O198" i="12"/>
  <c r="O197" i="12"/>
  <c r="O196" i="12"/>
  <c r="O195" i="12"/>
  <c r="O194" i="12"/>
  <c r="O193" i="12"/>
  <c r="O192" i="12"/>
  <c r="O191" i="12"/>
  <c r="O190" i="12"/>
  <c r="O189" i="12"/>
  <c r="O188" i="12"/>
  <c r="O187" i="12"/>
  <c r="O186" i="12"/>
  <c r="O185" i="12"/>
  <c r="O184" i="12"/>
  <c r="O183" i="12"/>
  <c r="O182" i="12"/>
  <c r="O181" i="12"/>
  <c r="O180" i="12"/>
  <c r="O179" i="12"/>
  <c r="O178" i="12"/>
  <c r="O177" i="12"/>
  <c r="O176" i="12"/>
  <c r="O175" i="12"/>
  <c r="O174" i="12"/>
  <c r="O173" i="12"/>
  <c r="O172" i="12"/>
  <c r="O171" i="12"/>
  <c r="O170" i="12"/>
  <c r="O169" i="12"/>
  <c r="O168" i="12"/>
  <c r="O167" i="12"/>
  <c r="O166" i="12"/>
  <c r="O165" i="12"/>
  <c r="O164" i="12"/>
  <c r="O163" i="12"/>
  <c r="O162" i="12"/>
  <c r="O157" i="12"/>
  <c r="O156" i="12"/>
  <c r="O155" i="12"/>
  <c r="O150" i="12"/>
  <c r="O149" i="12"/>
  <c r="O148" i="12"/>
  <c r="O143" i="12"/>
  <c r="O142" i="12"/>
  <c r="O141" i="12"/>
  <c r="O136" i="12"/>
  <c r="O135" i="12"/>
  <c r="O134" i="12"/>
  <c r="O133" i="12"/>
  <c r="O131" i="12"/>
  <c r="O130" i="12"/>
  <c r="O129" i="12"/>
  <c r="O128" i="12"/>
  <c r="O127" i="12"/>
  <c r="O126" i="12"/>
  <c r="O125" i="12"/>
  <c r="O124" i="12"/>
  <c r="O123" i="12"/>
  <c r="O122" i="12"/>
  <c r="O121" i="12"/>
  <c r="O120" i="12"/>
  <c r="O119" i="12"/>
  <c r="O118" i="12"/>
  <c r="O117" i="12"/>
  <c r="O116" i="12"/>
  <c r="O115" i="12"/>
  <c r="O114" i="12"/>
  <c r="O113" i="12"/>
  <c r="O112" i="12"/>
  <c r="O111" i="12"/>
  <c r="O110" i="12"/>
  <c r="O105" i="12"/>
  <c r="O104" i="12"/>
  <c r="O103" i="12"/>
  <c r="O102" i="12"/>
  <c r="O101" i="12"/>
  <c r="O100" i="12"/>
  <c r="O99" i="12"/>
  <c r="O98" i="12"/>
  <c r="O97" i="12"/>
  <c r="O96" i="12"/>
  <c r="O95" i="12"/>
  <c r="O94" i="12"/>
  <c r="O89" i="12"/>
  <c r="O88" i="12"/>
  <c r="O87" i="12"/>
  <c r="O86" i="12"/>
  <c r="O85" i="12"/>
  <c r="O84" i="12"/>
  <c r="O83" i="12"/>
  <c r="O79" i="12"/>
  <c r="O78" i="12"/>
  <c r="O74" i="12"/>
  <c r="O73" i="12"/>
  <c r="O66" i="12"/>
  <c r="O65" i="12"/>
  <c r="O64" i="12"/>
  <c r="O61" i="12"/>
  <c r="O60" i="12"/>
  <c r="O59" i="12"/>
  <c r="O58" i="12"/>
  <c r="O49" i="12"/>
  <c r="O44" i="12"/>
  <c r="O43" i="12"/>
  <c r="O42" i="12"/>
  <c r="O41" i="12"/>
  <c r="O36" i="12"/>
  <c r="O35" i="12"/>
  <c r="O34" i="12"/>
  <c r="O33" i="12"/>
  <c r="O32" i="12"/>
  <c r="O31" i="12"/>
  <c r="O30" i="12"/>
  <c r="O29" i="12"/>
  <c r="O28" i="12"/>
  <c r="O27" i="12"/>
  <c r="O26" i="12"/>
  <c r="O25" i="12"/>
  <c r="O24" i="12"/>
  <c r="O23" i="12"/>
  <c r="O22" i="12"/>
  <c r="O21" i="12"/>
  <c r="O20" i="12"/>
  <c r="O19" i="12"/>
  <c r="O18" i="12"/>
  <c r="O17" i="12"/>
  <c r="O16" i="12"/>
  <c r="B25" i="22" l="1"/>
  <c r="B24" i="22"/>
  <c r="B23" i="22"/>
  <c r="B22" i="22"/>
  <c r="B21" i="22"/>
  <c r="B20" i="22"/>
  <c r="B19" i="22"/>
  <c r="B18" i="22"/>
  <c r="B17" i="22"/>
  <c r="B16" i="22"/>
  <c r="B15" i="22"/>
  <c r="B14" i="22"/>
  <c r="B13" i="22"/>
  <c r="B12" i="22"/>
  <c r="B11" i="22"/>
  <c r="E50" i="16"/>
  <c r="E49" i="16"/>
  <c r="E48" i="16"/>
  <c r="E47" i="16"/>
  <c r="E43" i="16"/>
  <c r="E40" i="16"/>
  <c r="E39" i="16"/>
  <c r="E38" i="16"/>
  <c r="E34" i="16"/>
  <c r="E33" i="16"/>
  <c r="E32" i="16"/>
  <c r="E31" i="16"/>
  <c r="E30" i="16"/>
  <c r="E29" i="16"/>
  <c r="E28" i="16"/>
  <c r="E27" i="16"/>
  <c r="E26" i="16"/>
  <c r="E25" i="16"/>
  <c r="E24" i="16"/>
  <c r="E23" i="16"/>
  <c r="E22" i="16"/>
  <c r="E21" i="16"/>
  <c r="E20" i="16"/>
  <c r="E19" i="16"/>
  <c r="E18" i="16"/>
  <c r="E17" i="16"/>
  <c r="E16" i="16"/>
  <c r="E15" i="16"/>
  <c r="E11" i="16"/>
  <c r="E53" i="15"/>
  <c r="E52" i="15"/>
  <c r="E51" i="15"/>
  <c r="E50" i="15"/>
  <c r="E46" i="15"/>
  <c r="E43" i="15"/>
  <c r="E42" i="15"/>
  <c r="E41" i="15"/>
  <c r="E37" i="15"/>
  <c r="E34" i="15"/>
  <c r="E33" i="15"/>
  <c r="E32" i="15"/>
  <c r="E31" i="15"/>
  <c r="E30" i="15"/>
  <c r="E29" i="15"/>
  <c r="E28" i="15"/>
  <c r="E27" i="15"/>
  <c r="E26" i="15"/>
  <c r="E25" i="15"/>
  <c r="E24" i="15"/>
  <c r="E23" i="15"/>
  <c r="E22" i="15"/>
  <c r="E21" i="15"/>
  <c r="E18" i="15"/>
  <c r="E17" i="15"/>
  <c r="E16" i="15"/>
  <c r="E15" i="15"/>
  <c r="E12" i="15"/>
  <c r="E11" i="15"/>
  <c r="E109" i="14"/>
  <c r="E108" i="14"/>
  <c r="E107" i="14"/>
  <c r="E106" i="14"/>
  <c r="E102" i="14"/>
  <c r="E99" i="14"/>
  <c r="E98" i="14"/>
  <c r="E97" i="14"/>
  <c r="E92" i="14"/>
  <c r="E91" i="14"/>
  <c r="E90" i="14"/>
  <c r="E87"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6" i="14"/>
  <c r="E55" i="14"/>
  <c r="E54" i="14"/>
  <c r="E49" i="14"/>
  <c r="E48" i="14"/>
  <c r="E45" i="14"/>
  <c r="E42" i="14"/>
  <c r="E41" i="14"/>
  <c r="E40" i="14"/>
  <c r="E39" i="14"/>
  <c r="E38" i="14"/>
  <c r="E37" i="14"/>
  <c r="E36" i="14"/>
  <c r="E35" i="14"/>
  <c r="E34" i="14"/>
  <c r="E33" i="14"/>
  <c r="E32" i="14"/>
  <c r="E31" i="14"/>
  <c r="E30" i="14"/>
  <c r="E29" i="14"/>
  <c r="E28" i="14"/>
  <c r="E27" i="14"/>
  <c r="E26" i="14"/>
  <c r="E25" i="14"/>
  <c r="E24" i="14"/>
  <c r="E23" i="14"/>
  <c r="E22" i="14"/>
  <c r="E21" i="14"/>
  <c r="E20" i="14"/>
  <c r="E19" i="14"/>
  <c r="E16" i="14"/>
  <c r="E15" i="14"/>
  <c r="E14" i="14"/>
  <c r="E13" i="14"/>
  <c r="E12" i="14"/>
  <c r="E11" i="14"/>
  <c r="E105" i="4"/>
  <c r="E104" i="4"/>
  <c r="E103" i="4"/>
  <c r="E102" i="4"/>
  <c r="E98" i="4"/>
  <c r="E95" i="4"/>
  <c r="E94" i="4"/>
  <c r="E93" i="4"/>
  <c r="E89" i="4"/>
  <c r="E88" i="4"/>
  <c r="E87" i="4"/>
  <c r="E86" i="4"/>
  <c r="E85" i="4"/>
  <c r="E84" i="4"/>
  <c r="E83" i="4"/>
  <c r="E82" i="4"/>
  <c r="E81" i="4"/>
  <c r="E80" i="4"/>
  <c r="E79" i="4"/>
  <c r="E78" i="4"/>
  <c r="E75" i="4"/>
  <c r="E74" i="4"/>
  <c r="E71" i="4"/>
  <c r="E70" i="4"/>
  <c r="E69" i="4"/>
  <c r="E68" i="4"/>
  <c r="E65" i="4"/>
  <c r="E62" i="4"/>
  <c r="E61" i="4"/>
  <c r="E60" i="4"/>
  <c r="E59" i="4"/>
  <c r="E58" i="4"/>
  <c r="E57" i="4"/>
  <c r="E56" i="4"/>
  <c r="E55" i="4"/>
  <c r="E54" i="4"/>
  <c r="E53" i="4"/>
  <c r="E50" i="4"/>
  <c r="E49" i="4"/>
  <c r="E48" i="4"/>
  <c r="E47" i="4"/>
  <c r="E46" i="4"/>
  <c r="E43" i="4"/>
  <c r="E42" i="4"/>
  <c r="E41" i="4"/>
  <c r="E40" i="4"/>
  <c r="E37" i="4"/>
  <c r="E36" i="4"/>
  <c r="E35" i="4"/>
  <c r="E34" i="4"/>
  <c r="E33" i="4"/>
  <c r="E30" i="4"/>
  <c r="E29" i="4"/>
  <c r="E28" i="4"/>
  <c r="E27" i="4"/>
  <c r="E26" i="4"/>
  <c r="E25" i="4"/>
  <c r="E24" i="4"/>
  <c r="E23" i="4"/>
  <c r="E22" i="4"/>
  <c r="E21" i="4"/>
  <c r="E20" i="4"/>
  <c r="E17" i="4"/>
  <c r="E16" i="4"/>
  <c r="E15" i="4"/>
  <c r="E14" i="4"/>
  <c r="E13" i="4"/>
  <c r="E12" i="4"/>
  <c r="E11" i="4"/>
  <c r="N398" i="12"/>
  <c r="M398" i="12"/>
  <c r="L398" i="12"/>
  <c r="N397" i="12"/>
  <c r="M397" i="12"/>
  <c r="L397" i="12"/>
  <c r="N396" i="12"/>
  <c r="M396" i="12"/>
  <c r="L396" i="12"/>
  <c r="N395" i="12"/>
  <c r="M395" i="12"/>
  <c r="L395" i="12"/>
  <c r="N390" i="12"/>
  <c r="M390" i="12"/>
  <c r="L390" i="12"/>
  <c r="N389" i="12"/>
  <c r="M389" i="12"/>
  <c r="L389" i="12"/>
  <c r="N388" i="12"/>
  <c r="M388" i="12"/>
  <c r="L388" i="12"/>
  <c r="N387" i="12"/>
  <c r="M387" i="12"/>
  <c r="L387" i="12"/>
  <c r="N375" i="12"/>
  <c r="M375" i="12"/>
  <c r="L375" i="12"/>
  <c r="N374" i="12"/>
  <c r="M374" i="12"/>
  <c r="L374" i="12"/>
  <c r="N373" i="12"/>
  <c r="M373" i="12"/>
  <c r="L373" i="12"/>
  <c r="N372" i="12"/>
  <c r="M372" i="12"/>
  <c r="L372" i="12"/>
  <c r="N371" i="12"/>
  <c r="M371" i="12"/>
  <c r="L371" i="12"/>
  <c r="N370" i="12"/>
  <c r="M370" i="12"/>
  <c r="L370" i="12"/>
  <c r="N363" i="12"/>
  <c r="M363" i="12"/>
  <c r="L363" i="12"/>
  <c r="G363" i="12"/>
  <c r="E363" i="12"/>
  <c r="N362" i="12"/>
  <c r="M362" i="12"/>
  <c r="L362" i="12"/>
  <c r="G362" i="12"/>
  <c r="E362" i="12"/>
  <c r="N361" i="12"/>
  <c r="M361" i="12"/>
  <c r="L361" i="12"/>
  <c r="G361" i="12"/>
  <c r="E361" i="12"/>
  <c r="N356" i="12"/>
  <c r="M356" i="12"/>
  <c r="L356" i="12"/>
  <c r="G356" i="12"/>
  <c r="E356" i="12"/>
  <c r="N355" i="12"/>
  <c r="M355" i="12"/>
  <c r="L355" i="12"/>
  <c r="G355" i="12"/>
  <c r="E355" i="12"/>
  <c r="N354" i="12"/>
  <c r="M354" i="12"/>
  <c r="L354" i="12"/>
  <c r="G354" i="12"/>
  <c r="E354" i="12"/>
  <c r="N349" i="12"/>
  <c r="M349" i="12"/>
  <c r="L349" i="12"/>
  <c r="G349" i="12"/>
  <c r="E349" i="12"/>
  <c r="N348" i="12"/>
  <c r="M348" i="12"/>
  <c r="L348" i="12"/>
  <c r="G348" i="12"/>
  <c r="E348" i="12"/>
  <c r="N347" i="12"/>
  <c r="M347" i="12"/>
  <c r="L347" i="12"/>
  <c r="G347" i="12"/>
  <c r="E347" i="12"/>
  <c r="N346" i="12"/>
  <c r="M346" i="12"/>
  <c r="L346" i="12"/>
  <c r="G346" i="12"/>
  <c r="E346" i="12"/>
  <c r="N341" i="12"/>
  <c r="M341" i="12"/>
  <c r="L341" i="12"/>
  <c r="G341" i="12"/>
  <c r="E341" i="12"/>
  <c r="N340" i="12"/>
  <c r="M340" i="12"/>
  <c r="L340" i="12"/>
  <c r="G340" i="12"/>
  <c r="E340" i="12"/>
  <c r="N339" i="12"/>
  <c r="M339" i="12"/>
  <c r="L339" i="12"/>
  <c r="G339" i="12"/>
  <c r="E339" i="12"/>
  <c r="N338" i="12"/>
  <c r="M338" i="12"/>
  <c r="L338" i="12"/>
  <c r="G338" i="12"/>
  <c r="E338" i="12"/>
  <c r="N337" i="12"/>
  <c r="M337" i="12"/>
  <c r="L337" i="12"/>
  <c r="G337" i="12"/>
  <c r="E337" i="12"/>
  <c r="N336" i="12"/>
  <c r="M336" i="12"/>
  <c r="L336" i="12"/>
  <c r="G336" i="12"/>
  <c r="E336" i="12"/>
  <c r="N335" i="12"/>
  <c r="M335" i="12"/>
  <c r="L335" i="12"/>
  <c r="G335" i="12"/>
  <c r="E335" i="12"/>
  <c r="N334" i="12"/>
  <c r="M334" i="12"/>
  <c r="L334" i="12"/>
  <c r="G334" i="12"/>
  <c r="E334" i="12"/>
  <c r="N333" i="12"/>
  <c r="M333" i="12"/>
  <c r="L333" i="12"/>
  <c r="G333" i="12"/>
  <c r="E333" i="12"/>
  <c r="N328" i="12"/>
  <c r="M328" i="12"/>
  <c r="L328" i="12"/>
  <c r="G328" i="12"/>
  <c r="E328" i="12"/>
  <c r="N327" i="12"/>
  <c r="M327" i="12"/>
  <c r="L327" i="12"/>
  <c r="G327" i="12"/>
  <c r="E327" i="12"/>
  <c r="N326" i="12"/>
  <c r="M326" i="12"/>
  <c r="L326" i="12"/>
  <c r="G326" i="12"/>
  <c r="E326" i="12"/>
  <c r="N325" i="12"/>
  <c r="M325" i="12"/>
  <c r="L325" i="12"/>
  <c r="G325" i="12"/>
  <c r="E325" i="12"/>
  <c r="N324" i="12"/>
  <c r="M324" i="12"/>
  <c r="L324" i="12"/>
  <c r="G324" i="12"/>
  <c r="E324" i="12"/>
  <c r="N323" i="12"/>
  <c r="M323" i="12"/>
  <c r="L323" i="12"/>
  <c r="G323" i="12"/>
  <c r="E323" i="12"/>
  <c r="N322" i="12"/>
  <c r="M322" i="12"/>
  <c r="L322" i="12"/>
  <c r="G322" i="12"/>
  <c r="E322" i="12"/>
  <c r="N321" i="12"/>
  <c r="M321" i="12"/>
  <c r="L321" i="12"/>
  <c r="G321" i="12"/>
  <c r="E321" i="12"/>
  <c r="N320" i="12"/>
  <c r="M320" i="12"/>
  <c r="L320" i="12"/>
  <c r="G320" i="12"/>
  <c r="E320" i="12"/>
  <c r="N319" i="12"/>
  <c r="M319" i="12"/>
  <c r="L319" i="12"/>
  <c r="G319" i="12"/>
  <c r="E319" i="12"/>
  <c r="N318" i="12"/>
  <c r="M318" i="12"/>
  <c r="L318" i="12"/>
  <c r="G318" i="12"/>
  <c r="E318" i="12"/>
  <c r="N317" i="12"/>
  <c r="M317" i="12"/>
  <c r="L317" i="12"/>
  <c r="G317" i="12"/>
  <c r="E317" i="12"/>
  <c r="N316" i="12"/>
  <c r="M316" i="12"/>
  <c r="L316" i="12"/>
  <c r="G316" i="12"/>
  <c r="E316" i="12"/>
  <c r="N315" i="12"/>
  <c r="M315" i="12"/>
  <c r="L315" i="12"/>
  <c r="G315" i="12"/>
  <c r="E315" i="12"/>
  <c r="N314" i="12"/>
  <c r="M314" i="12"/>
  <c r="L314" i="12"/>
  <c r="G314" i="12"/>
  <c r="E314" i="12"/>
  <c r="N313" i="12"/>
  <c r="M313" i="12"/>
  <c r="L313" i="12"/>
  <c r="G313" i="12"/>
  <c r="E313" i="12"/>
  <c r="N312" i="12"/>
  <c r="M312" i="12"/>
  <c r="L312" i="12"/>
  <c r="G312" i="12"/>
  <c r="E312" i="12"/>
  <c r="N307" i="12"/>
  <c r="M307" i="12"/>
  <c r="L307" i="12"/>
  <c r="G307" i="12"/>
  <c r="E307" i="12"/>
  <c r="N306" i="12"/>
  <c r="M306" i="12"/>
  <c r="L306" i="12"/>
  <c r="G306" i="12"/>
  <c r="E306" i="12"/>
  <c r="N305" i="12"/>
  <c r="M305" i="12"/>
  <c r="L305" i="12"/>
  <c r="G305" i="12"/>
  <c r="E305" i="12"/>
  <c r="N304" i="12"/>
  <c r="M304" i="12"/>
  <c r="L304" i="12"/>
  <c r="G304" i="12"/>
  <c r="E304" i="12"/>
  <c r="N303" i="12"/>
  <c r="M303" i="12"/>
  <c r="L303" i="12"/>
  <c r="G303" i="12"/>
  <c r="E303" i="12"/>
  <c r="N302" i="12"/>
  <c r="M302" i="12"/>
  <c r="L302" i="12"/>
  <c r="G302" i="12"/>
  <c r="E302" i="12"/>
  <c r="N301" i="12"/>
  <c r="M301" i="12"/>
  <c r="L301" i="12"/>
  <c r="G301" i="12"/>
  <c r="E301" i="12"/>
  <c r="N300" i="12"/>
  <c r="M300" i="12"/>
  <c r="L300" i="12"/>
  <c r="G300" i="12"/>
  <c r="E300" i="12"/>
  <c r="N295" i="12"/>
  <c r="M295" i="12"/>
  <c r="L295" i="12"/>
  <c r="G295" i="12"/>
  <c r="E295" i="12"/>
  <c r="N294" i="12"/>
  <c r="M294" i="12"/>
  <c r="L294" i="12"/>
  <c r="G294" i="12"/>
  <c r="E294" i="12"/>
  <c r="N293" i="12"/>
  <c r="M293" i="12"/>
  <c r="L293" i="12"/>
  <c r="G293" i="12"/>
  <c r="E293" i="12"/>
  <c r="N292" i="12"/>
  <c r="M292" i="12"/>
  <c r="L292" i="12"/>
  <c r="G292" i="12"/>
  <c r="E292" i="12"/>
  <c r="N291" i="12"/>
  <c r="M291" i="12"/>
  <c r="L291" i="12"/>
  <c r="G291" i="12"/>
  <c r="E291" i="12"/>
  <c r="N290" i="12"/>
  <c r="M290" i="12"/>
  <c r="L290" i="12"/>
  <c r="G290" i="12"/>
  <c r="E290" i="12"/>
  <c r="N289" i="12"/>
  <c r="M289" i="12"/>
  <c r="L289" i="12"/>
  <c r="G289" i="12"/>
  <c r="E289" i="12"/>
  <c r="N288" i="12"/>
  <c r="M288" i="12"/>
  <c r="L288" i="12"/>
  <c r="G288" i="12"/>
  <c r="E288" i="12"/>
  <c r="N287" i="12"/>
  <c r="M287" i="12"/>
  <c r="L287" i="12"/>
  <c r="G287" i="12"/>
  <c r="E287" i="12"/>
  <c r="N286" i="12"/>
  <c r="M286" i="12"/>
  <c r="L286" i="12"/>
  <c r="G286" i="12"/>
  <c r="E286" i="12"/>
  <c r="N281" i="12"/>
  <c r="M281" i="12"/>
  <c r="L281" i="12"/>
  <c r="G281" i="12"/>
  <c r="E281" i="12"/>
  <c r="N280" i="12"/>
  <c r="M280" i="12"/>
  <c r="L280" i="12"/>
  <c r="G280" i="12"/>
  <c r="E280" i="12"/>
  <c r="N279" i="12"/>
  <c r="M279" i="12"/>
  <c r="L279" i="12"/>
  <c r="G279" i="12"/>
  <c r="E279" i="12"/>
  <c r="N278" i="12"/>
  <c r="M278" i="12"/>
  <c r="L278" i="12"/>
  <c r="G278" i="12"/>
  <c r="E278" i="12"/>
  <c r="N277" i="12"/>
  <c r="M277" i="12"/>
  <c r="L277" i="12"/>
  <c r="G277" i="12"/>
  <c r="E277" i="12"/>
  <c r="N276" i="12"/>
  <c r="M276" i="12"/>
  <c r="L276" i="12"/>
  <c r="G276" i="12"/>
  <c r="E276" i="12"/>
  <c r="N275" i="12"/>
  <c r="M275" i="12"/>
  <c r="L275" i="12"/>
  <c r="G275" i="12"/>
  <c r="E275" i="12"/>
  <c r="N274" i="12"/>
  <c r="M274" i="12"/>
  <c r="L274" i="12"/>
  <c r="G274" i="12"/>
  <c r="E274" i="12"/>
  <c r="N273" i="12"/>
  <c r="M273" i="12"/>
  <c r="L273" i="12"/>
  <c r="G273" i="12"/>
  <c r="E273" i="12"/>
  <c r="N272" i="12"/>
  <c r="M272" i="12"/>
  <c r="L272" i="12"/>
  <c r="G272" i="12"/>
  <c r="E272" i="12"/>
  <c r="N271" i="12"/>
  <c r="M271" i="12"/>
  <c r="L271" i="12"/>
  <c r="G271" i="12"/>
  <c r="E271" i="12"/>
  <c r="N270" i="12"/>
  <c r="M270" i="12"/>
  <c r="L270" i="12"/>
  <c r="G270" i="12"/>
  <c r="E270" i="12"/>
  <c r="N269" i="12"/>
  <c r="M269" i="12"/>
  <c r="L269" i="12"/>
  <c r="G269" i="12"/>
  <c r="E269" i="12"/>
  <c r="N268" i="12"/>
  <c r="M268" i="12"/>
  <c r="L268" i="12"/>
  <c r="G268" i="12"/>
  <c r="E268" i="12"/>
  <c r="N267" i="12"/>
  <c r="M267" i="12"/>
  <c r="L267" i="12"/>
  <c r="G267" i="12"/>
  <c r="E267" i="12"/>
  <c r="N266" i="12"/>
  <c r="M266" i="12"/>
  <c r="L266" i="12"/>
  <c r="G266" i="12"/>
  <c r="E266" i="12"/>
  <c r="N265" i="12"/>
  <c r="M265" i="12"/>
  <c r="L265" i="12"/>
  <c r="G265" i="12"/>
  <c r="E265" i="12"/>
  <c r="N264" i="12"/>
  <c r="M264" i="12"/>
  <c r="L264" i="12"/>
  <c r="G264" i="12"/>
  <c r="E264" i="12"/>
  <c r="N263" i="12"/>
  <c r="M263" i="12"/>
  <c r="L263" i="12"/>
  <c r="G263" i="12"/>
  <c r="E263" i="12"/>
  <c r="N262" i="12"/>
  <c r="M262" i="12"/>
  <c r="L262" i="12"/>
  <c r="G262" i="12"/>
  <c r="E262" i="12"/>
  <c r="N261" i="12"/>
  <c r="M261" i="12"/>
  <c r="L261" i="12"/>
  <c r="G261" i="12"/>
  <c r="E261" i="12"/>
  <c r="N256" i="12"/>
  <c r="M256" i="12"/>
  <c r="L256" i="12"/>
  <c r="G256" i="12"/>
  <c r="E256" i="12"/>
  <c r="N255" i="12"/>
  <c r="M255" i="12"/>
  <c r="L255" i="12"/>
  <c r="G255" i="12"/>
  <c r="E255" i="12"/>
  <c r="N254" i="12"/>
  <c r="M254" i="12"/>
  <c r="L254" i="12"/>
  <c r="G254" i="12"/>
  <c r="E254" i="12"/>
  <c r="N253" i="12"/>
  <c r="M253" i="12"/>
  <c r="L253" i="12"/>
  <c r="G253" i="12"/>
  <c r="E253" i="12"/>
  <c r="N252" i="12"/>
  <c r="M252" i="12"/>
  <c r="L252" i="12"/>
  <c r="G252" i="12"/>
  <c r="E252" i="12"/>
  <c r="N251" i="12"/>
  <c r="M251" i="12"/>
  <c r="L251" i="12"/>
  <c r="G251" i="12"/>
  <c r="E251" i="12"/>
  <c r="N250" i="12"/>
  <c r="M250" i="12"/>
  <c r="L250" i="12"/>
  <c r="G250" i="12"/>
  <c r="E250" i="12"/>
  <c r="N249" i="12"/>
  <c r="M249" i="12"/>
  <c r="L249" i="12"/>
  <c r="G249" i="12"/>
  <c r="E249" i="12"/>
  <c r="N248" i="12"/>
  <c r="M248" i="12"/>
  <c r="L248" i="12"/>
  <c r="G248" i="12"/>
  <c r="E248" i="12"/>
  <c r="N247" i="12"/>
  <c r="M247" i="12"/>
  <c r="L247" i="12"/>
  <c r="G247" i="12"/>
  <c r="E247" i="12"/>
  <c r="N246" i="12"/>
  <c r="M246" i="12"/>
  <c r="L246" i="12"/>
  <c r="G246" i="12"/>
  <c r="E246" i="12"/>
  <c r="N245" i="12"/>
  <c r="M245" i="12"/>
  <c r="L245" i="12"/>
  <c r="G245" i="12"/>
  <c r="E245" i="12"/>
  <c r="N244" i="12"/>
  <c r="M244" i="12"/>
  <c r="L244" i="12"/>
  <c r="G244" i="12"/>
  <c r="E244" i="12"/>
  <c r="N243" i="12"/>
  <c r="M243" i="12"/>
  <c r="L243" i="12"/>
  <c r="G243" i="12"/>
  <c r="E243" i="12"/>
  <c r="N242" i="12"/>
  <c r="M242" i="12"/>
  <c r="L242" i="12"/>
  <c r="G242" i="12"/>
  <c r="E242" i="12"/>
  <c r="N241" i="12"/>
  <c r="M241" i="12"/>
  <c r="L241" i="12"/>
  <c r="G241" i="12"/>
  <c r="E241" i="12"/>
  <c r="N240" i="12"/>
  <c r="M240" i="12"/>
  <c r="L240" i="12"/>
  <c r="G240" i="12"/>
  <c r="E240" i="12"/>
  <c r="N239" i="12"/>
  <c r="M239" i="12"/>
  <c r="L239" i="12"/>
  <c r="G239" i="12"/>
  <c r="E239" i="12"/>
  <c r="N238" i="12"/>
  <c r="M238" i="12"/>
  <c r="L238" i="12"/>
  <c r="G238" i="12"/>
  <c r="E238" i="12"/>
  <c r="N237" i="12"/>
  <c r="M237" i="12"/>
  <c r="L237" i="12"/>
  <c r="G237" i="12"/>
  <c r="E237" i="12"/>
  <c r="N236" i="12"/>
  <c r="M236" i="12"/>
  <c r="L236" i="12"/>
  <c r="G236" i="12"/>
  <c r="E236" i="12"/>
  <c r="N235" i="12"/>
  <c r="M235" i="12"/>
  <c r="L235" i="12"/>
  <c r="G235" i="12"/>
  <c r="E235" i="12"/>
  <c r="N234" i="12"/>
  <c r="M234" i="12"/>
  <c r="L234" i="12"/>
  <c r="G234" i="12"/>
  <c r="E234" i="12"/>
  <c r="N233" i="12"/>
  <c r="M233" i="12"/>
  <c r="L233" i="12"/>
  <c r="G233" i="12"/>
  <c r="E233" i="12"/>
  <c r="N232" i="12"/>
  <c r="M232" i="12"/>
  <c r="L232" i="12"/>
  <c r="G232" i="12"/>
  <c r="E232" i="12"/>
  <c r="N227" i="12"/>
  <c r="M227" i="12"/>
  <c r="L227" i="12"/>
  <c r="N226" i="12"/>
  <c r="M226" i="12"/>
  <c r="L226" i="12"/>
  <c r="G226" i="12"/>
  <c r="E226" i="12"/>
  <c r="N225" i="12"/>
  <c r="M225" i="12"/>
  <c r="L225" i="12"/>
  <c r="G225" i="12"/>
  <c r="E225" i="12"/>
  <c r="N224" i="12"/>
  <c r="M224" i="12"/>
  <c r="L224" i="12"/>
  <c r="G224" i="12"/>
  <c r="E224" i="12"/>
  <c r="N223" i="12"/>
  <c r="M223" i="12"/>
  <c r="L223" i="12"/>
  <c r="G223" i="12"/>
  <c r="E223" i="12"/>
  <c r="N222" i="12"/>
  <c r="M222" i="12"/>
  <c r="L222" i="12"/>
  <c r="G222" i="12"/>
  <c r="E222" i="12"/>
  <c r="N221" i="12"/>
  <c r="M221" i="12"/>
  <c r="L221" i="12"/>
  <c r="G221" i="12"/>
  <c r="E221" i="12"/>
  <c r="N220" i="12"/>
  <c r="M220" i="12"/>
  <c r="L220" i="12"/>
  <c r="G220" i="12"/>
  <c r="E220" i="12"/>
  <c r="N219" i="12"/>
  <c r="M219" i="12"/>
  <c r="L219" i="12"/>
  <c r="G219" i="12"/>
  <c r="E219" i="12"/>
  <c r="N218" i="12"/>
  <c r="M218" i="12"/>
  <c r="L218" i="12"/>
  <c r="G218" i="12"/>
  <c r="E218" i="12"/>
  <c r="N217" i="12"/>
  <c r="M217" i="12"/>
  <c r="L217" i="12"/>
  <c r="G217" i="12"/>
  <c r="E217" i="12"/>
  <c r="N216" i="12"/>
  <c r="M216" i="12"/>
  <c r="L216" i="12"/>
  <c r="G216" i="12"/>
  <c r="E216" i="12"/>
  <c r="N215" i="12"/>
  <c r="M215" i="12"/>
  <c r="L215" i="12"/>
  <c r="G215" i="12"/>
  <c r="E215" i="12"/>
  <c r="N214" i="12"/>
  <c r="M214" i="12"/>
  <c r="L214" i="12"/>
  <c r="G214" i="12"/>
  <c r="E214" i="12"/>
  <c r="N213" i="12"/>
  <c r="M213" i="12"/>
  <c r="L213" i="12"/>
  <c r="G213" i="12"/>
  <c r="E213" i="12"/>
  <c r="N212" i="12"/>
  <c r="M212" i="12"/>
  <c r="L212" i="12"/>
  <c r="G212" i="12"/>
  <c r="E212" i="12"/>
  <c r="N211" i="12"/>
  <c r="M211" i="12"/>
  <c r="L211" i="12"/>
  <c r="G211" i="12"/>
  <c r="E211" i="12"/>
  <c r="N210" i="12"/>
  <c r="M210" i="12"/>
  <c r="L210" i="12"/>
  <c r="G210" i="12"/>
  <c r="E210" i="12"/>
  <c r="N209" i="12"/>
  <c r="M209" i="12"/>
  <c r="L209" i="12"/>
  <c r="G209" i="12"/>
  <c r="E209" i="12"/>
  <c r="N208" i="12"/>
  <c r="M208" i="12"/>
  <c r="L208" i="12"/>
  <c r="G208" i="12"/>
  <c r="E208" i="12"/>
  <c r="N207" i="12"/>
  <c r="M207" i="12"/>
  <c r="L207" i="12"/>
  <c r="G207" i="12"/>
  <c r="E207" i="12"/>
  <c r="N206" i="12"/>
  <c r="M206" i="12"/>
  <c r="L206" i="12"/>
  <c r="G206" i="12"/>
  <c r="E206" i="12"/>
  <c r="N205" i="12"/>
  <c r="M205" i="12"/>
  <c r="L205" i="12"/>
  <c r="G205" i="12"/>
  <c r="E205" i="12"/>
  <c r="N204" i="12"/>
  <c r="M204" i="12"/>
  <c r="L204" i="12"/>
  <c r="G204" i="12"/>
  <c r="E204" i="12"/>
  <c r="N203" i="12"/>
  <c r="M203" i="12"/>
  <c r="L203" i="12"/>
  <c r="G203" i="12"/>
  <c r="E203" i="12"/>
  <c r="N202" i="12"/>
  <c r="M202" i="12"/>
  <c r="L202" i="12"/>
  <c r="G202" i="12"/>
  <c r="E202" i="12"/>
  <c r="N201" i="12"/>
  <c r="M201" i="12"/>
  <c r="L201" i="12"/>
  <c r="G201" i="12"/>
  <c r="E201" i="12"/>
  <c r="N200" i="12"/>
  <c r="M200" i="12"/>
  <c r="L200" i="12"/>
  <c r="G200" i="12"/>
  <c r="E200" i="12"/>
  <c r="N199" i="12"/>
  <c r="M199" i="12"/>
  <c r="L199" i="12"/>
  <c r="G199" i="12"/>
  <c r="E199" i="12"/>
  <c r="N198" i="12"/>
  <c r="M198" i="12"/>
  <c r="L198" i="12"/>
  <c r="G198" i="12"/>
  <c r="E198" i="12"/>
  <c r="N197" i="12"/>
  <c r="M197" i="12"/>
  <c r="L197" i="12"/>
  <c r="G197" i="12"/>
  <c r="E197" i="12"/>
  <c r="N196" i="12"/>
  <c r="M196" i="12"/>
  <c r="L196" i="12"/>
  <c r="G196" i="12"/>
  <c r="E196" i="12"/>
  <c r="N195" i="12"/>
  <c r="M195" i="12"/>
  <c r="L195" i="12"/>
  <c r="G195" i="12"/>
  <c r="E195" i="12"/>
  <c r="N194" i="12"/>
  <c r="M194" i="12"/>
  <c r="L194" i="12"/>
  <c r="G194" i="12"/>
  <c r="E194" i="12"/>
  <c r="N193" i="12"/>
  <c r="M193" i="12"/>
  <c r="L193" i="12"/>
  <c r="G193" i="12"/>
  <c r="E193" i="12"/>
  <c r="N192" i="12"/>
  <c r="M192" i="12"/>
  <c r="L192" i="12"/>
  <c r="G192" i="12"/>
  <c r="E192" i="12"/>
  <c r="N191" i="12"/>
  <c r="M191" i="12"/>
  <c r="L191" i="12"/>
  <c r="G191" i="12"/>
  <c r="E191" i="12"/>
  <c r="N190" i="12"/>
  <c r="M190" i="12"/>
  <c r="L190" i="12"/>
  <c r="G190" i="12"/>
  <c r="E190" i="12"/>
  <c r="N189" i="12"/>
  <c r="M189" i="12"/>
  <c r="L189" i="12"/>
  <c r="G189" i="12"/>
  <c r="E189" i="12"/>
  <c r="N188" i="12"/>
  <c r="M188" i="12"/>
  <c r="L188" i="12"/>
  <c r="G188" i="12"/>
  <c r="E188" i="12"/>
  <c r="N187" i="12"/>
  <c r="M187" i="12"/>
  <c r="L187" i="12"/>
  <c r="G187" i="12"/>
  <c r="E187" i="12"/>
  <c r="N186" i="12"/>
  <c r="M186" i="12"/>
  <c r="L186" i="12"/>
  <c r="G186" i="12"/>
  <c r="E186" i="12"/>
  <c r="N185" i="12"/>
  <c r="M185" i="12"/>
  <c r="L185" i="12"/>
  <c r="G185" i="12"/>
  <c r="E185" i="12"/>
  <c r="N184" i="12"/>
  <c r="M184" i="12"/>
  <c r="L184" i="12"/>
  <c r="G184" i="12"/>
  <c r="E184" i="12"/>
  <c r="N183" i="12"/>
  <c r="M183" i="12"/>
  <c r="L183" i="12"/>
  <c r="G183" i="12"/>
  <c r="E183" i="12"/>
  <c r="N182" i="12"/>
  <c r="M182" i="12"/>
  <c r="L182" i="12"/>
  <c r="G182" i="12"/>
  <c r="E182" i="12"/>
  <c r="N181" i="12"/>
  <c r="M181" i="12"/>
  <c r="L181" i="12"/>
  <c r="G181" i="12"/>
  <c r="E181" i="12"/>
  <c r="N180" i="12"/>
  <c r="M180" i="12"/>
  <c r="L180" i="12"/>
  <c r="G180" i="12"/>
  <c r="E180" i="12"/>
  <c r="N179" i="12"/>
  <c r="M179" i="12"/>
  <c r="L179" i="12"/>
  <c r="G179" i="12"/>
  <c r="E179" i="12"/>
  <c r="N178" i="12"/>
  <c r="M178" i="12"/>
  <c r="L178" i="12"/>
  <c r="G178" i="12"/>
  <c r="E178" i="12"/>
  <c r="N177" i="12"/>
  <c r="M177" i="12"/>
  <c r="L177" i="12"/>
  <c r="G177" i="12"/>
  <c r="E177" i="12"/>
  <c r="N176" i="12"/>
  <c r="M176" i="12"/>
  <c r="L176" i="12"/>
  <c r="G176" i="12"/>
  <c r="E176" i="12"/>
  <c r="N175" i="12"/>
  <c r="M175" i="12"/>
  <c r="L175" i="12"/>
  <c r="G175" i="12"/>
  <c r="E175" i="12"/>
  <c r="N174" i="12"/>
  <c r="M174" i="12"/>
  <c r="L174" i="12"/>
  <c r="G174" i="12"/>
  <c r="E174" i="12"/>
  <c r="N173" i="12"/>
  <c r="M173" i="12"/>
  <c r="L173" i="12"/>
  <c r="G173" i="12"/>
  <c r="E173" i="12"/>
  <c r="N172" i="12"/>
  <c r="M172" i="12"/>
  <c r="L172" i="12"/>
  <c r="G172" i="12"/>
  <c r="E172" i="12"/>
  <c r="N171" i="12"/>
  <c r="M171" i="12"/>
  <c r="L171" i="12"/>
  <c r="G171" i="12"/>
  <c r="E171" i="12"/>
  <c r="N170" i="12"/>
  <c r="M170" i="12"/>
  <c r="L170" i="12"/>
  <c r="G170" i="12"/>
  <c r="E170" i="12"/>
  <c r="N169" i="12"/>
  <c r="M169" i="12"/>
  <c r="L169" i="12"/>
  <c r="G169" i="12"/>
  <c r="E169" i="12"/>
  <c r="N168" i="12"/>
  <c r="M168" i="12"/>
  <c r="L168" i="12"/>
  <c r="G168" i="12"/>
  <c r="E168" i="12"/>
  <c r="N167" i="12"/>
  <c r="M167" i="12"/>
  <c r="L167" i="12"/>
  <c r="G167" i="12"/>
  <c r="N166" i="12"/>
  <c r="M166" i="12"/>
  <c r="L166" i="12"/>
  <c r="G166" i="12"/>
  <c r="E166" i="12"/>
  <c r="N165" i="12"/>
  <c r="M165" i="12"/>
  <c r="L165" i="12"/>
  <c r="G165" i="12"/>
  <c r="E165" i="12"/>
  <c r="N164" i="12"/>
  <c r="M164" i="12"/>
  <c r="L164" i="12"/>
  <c r="G164" i="12"/>
  <c r="E164" i="12"/>
  <c r="N163" i="12"/>
  <c r="M163" i="12"/>
  <c r="L163" i="12"/>
  <c r="G163" i="12"/>
  <c r="E163" i="12"/>
  <c r="N162" i="12"/>
  <c r="M162" i="12"/>
  <c r="L162" i="12"/>
  <c r="G162" i="12"/>
  <c r="E162" i="12"/>
  <c r="N157" i="12"/>
  <c r="M157" i="12"/>
  <c r="L157" i="12"/>
  <c r="G157" i="12"/>
  <c r="E157" i="12"/>
  <c r="N156" i="12"/>
  <c r="M156" i="12"/>
  <c r="L156" i="12"/>
  <c r="G156" i="12"/>
  <c r="E156" i="12"/>
  <c r="N155" i="12"/>
  <c r="M155" i="12"/>
  <c r="L155" i="12"/>
  <c r="G155" i="12"/>
  <c r="E155" i="12"/>
  <c r="N150" i="12"/>
  <c r="M150" i="12"/>
  <c r="L150" i="12"/>
  <c r="G150" i="12"/>
  <c r="E150" i="12"/>
  <c r="N149" i="12"/>
  <c r="M149" i="12"/>
  <c r="L149" i="12"/>
  <c r="G149" i="12"/>
  <c r="E149" i="12"/>
  <c r="N148" i="12"/>
  <c r="M148" i="12"/>
  <c r="L148" i="12"/>
  <c r="G148" i="12"/>
  <c r="E148" i="12"/>
  <c r="N143" i="12"/>
  <c r="M143" i="12"/>
  <c r="L143" i="12"/>
  <c r="G143" i="12"/>
  <c r="E143" i="12"/>
  <c r="N142" i="12"/>
  <c r="M142" i="12"/>
  <c r="L142" i="12"/>
  <c r="G142" i="12"/>
  <c r="E142" i="12"/>
  <c r="N141" i="12"/>
  <c r="M141" i="12"/>
  <c r="L141" i="12"/>
  <c r="G141" i="12"/>
  <c r="E141" i="12"/>
  <c r="N136" i="12"/>
  <c r="M136" i="12"/>
  <c r="L136" i="12"/>
  <c r="G136" i="12"/>
  <c r="E136" i="12"/>
  <c r="N135" i="12"/>
  <c r="M135" i="12"/>
  <c r="L135" i="12"/>
  <c r="G135" i="12"/>
  <c r="E135" i="12"/>
  <c r="N134" i="12"/>
  <c r="M134" i="12"/>
  <c r="L134" i="12"/>
  <c r="G134" i="12"/>
  <c r="E134" i="12"/>
  <c r="N133" i="12"/>
  <c r="M133" i="12"/>
  <c r="L133" i="12"/>
  <c r="G133" i="12"/>
  <c r="E133" i="12"/>
  <c r="N132" i="12"/>
  <c r="M132" i="12"/>
  <c r="L132" i="12"/>
  <c r="G132" i="12"/>
  <c r="O132" i="12" s="1"/>
  <c r="E132" i="12"/>
  <c r="N131" i="12"/>
  <c r="M131" i="12"/>
  <c r="L131" i="12"/>
  <c r="G131" i="12"/>
  <c r="E131" i="12"/>
  <c r="N130" i="12"/>
  <c r="M130" i="12"/>
  <c r="L130" i="12"/>
  <c r="G130" i="12"/>
  <c r="E130" i="12"/>
  <c r="N129" i="12"/>
  <c r="M129" i="12"/>
  <c r="L129" i="12"/>
  <c r="G129" i="12"/>
  <c r="E129" i="12"/>
  <c r="N128" i="12"/>
  <c r="M128" i="12"/>
  <c r="L128" i="12"/>
  <c r="G128" i="12"/>
  <c r="E128" i="12"/>
  <c r="N127" i="12"/>
  <c r="M127" i="12"/>
  <c r="L127" i="12"/>
  <c r="G127" i="12"/>
  <c r="E127" i="12"/>
  <c r="N126" i="12"/>
  <c r="M126" i="12"/>
  <c r="L126" i="12"/>
  <c r="G126" i="12"/>
  <c r="E126" i="12"/>
  <c r="N125" i="12"/>
  <c r="M125" i="12"/>
  <c r="L125" i="12"/>
  <c r="G125" i="12"/>
  <c r="E125" i="12"/>
  <c r="N124" i="12"/>
  <c r="M124" i="12"/>
  <c r="L124" i="12"/>
  <c r="G124" i="12"/>
  <c r="E124" i="12"/>
  <c r="N123" i="12"/>
  <c r="M123" i="12"/>
  <c r="L123" i="12"/>
  <c r="G123" i="12"/>
  <c r="E123" i="12"/>
  <c r="N122" i="12"/>
  <c r="M122" i="12"/>
  <c r="L122" i="12"/>
  <c r="G122" i="12"/>
  <c r="E122" i="12"/>
  <c r="N121" i="12"/>
  <c r="M121" i="12"/>
  <c r="L121" i="12"/>
  <c r="G121" i="12"/>
  <c r="E121" i="12"/>
  <c r="N120" i="12"/>
  <c r="M120" i="12"/>
  <c r="L120" i="12"/>
  <c r="G120" i="12"/>
  <c r="E120" i="12"/>
  <c r="N119" i="12"/>
  <c r="M119" i="12"/>
  <c r="L119" i="12"/>
  <c r="G119" i="12"/>
  <c r="E119" i="12"/>
  <c r="N118" i="12"/>
  <c r="M118" i="12"/>
  <c r="L118" i="12"/>
  <c r="G118" i="12"/>
  <c r="E118" i="12"/>
  <c r="N117" i="12"/>
  <c r="M117" i="12"/>
  <c r="L117" i="12"/>
  <c r="G117" i="12"/>
  <c r="E117" i="12"/>
  <c r="N116" i="12"/>
  <c r="M116" i="12"/>
  <c r="L116" i="12"/>
  <c r="G116" i="12"/>
  <c r="E116" i="12"/>
  <c r="N115" i="12"/>
  <c r="M115" i="12"/>
  <c r="L115" i="12"/>
  <c r="G115" i="12"/>
  <c r="E115" i="12"/>
  <c r="N114" i="12"/>
  <c r="M114" i="12"/>
  <c r="L114" i="12"/>
  <c r="G114" i="12"/>
  <c r="E114" i="12"/>
  <c r="N113" i="12"/>
  <c r="M113" i="12"/>
  <c r="L113" i="12"/>
  <c r="G113" i="12"/>
  <c r="E113" i="12"/>
  <c r="N112" i="12"/>
  <c r="M112" i="12"/>
  <c r="L112" i="12"/>
  <c r="G112" i="12"/>
  <c r="E112" i="12"/>
  <c r="N111" i="12"/>
  <c r="M111" i="12"/>
  <c r="L111" i="12"/>
  <c r="G111" i="12"/>
  <c r="E111" i="12"/>
  <c r="N110" i="12"/>
  <c r="M110" i="12"/>
  <c r="L110" i="12"/>
  <c r="G110" i="12"/>
  <c r="E110" i="12"/>
  <c r="N105" i="12"/>
  <c r="M105" i="12"/>
  <c r="L105" i="12"/>
  <c r="G105" i="12"/>
  <c r="E105" i="12"/>
  <c r="N104" i="12"/>
  <c r="M104" i="12"/>
  <c r="L104" i="12"/>
  <c r="G104" i="12"/>
  <c r="E104" i="12"/>
  <c r="N103" i="12"/>
  <c r="M103" i="12"/>
  <c r="L103" i="12"/>
  <c r="G103" i="12"/>
  <c r="E103" i="12"/>
  <c r="N102" i="12"/>
  <c r="M102" i="12"/>
  <c r="L102" i="12"/>
  <c r="G102" i="12"/>
  <c r="E102" i="12"/>
  <c r="N101" i="12"/>
  <c r="M101" i="12"/>
  <c r="L101" i="12"/>
  <c r="G101" i="12"/>
  <c r="E101" i="12"/>
  <c r="N100" i="12"/>
  <c r="M100" i="12"/>
  <c r="L100" i="12"/>
  <c r="G100" i="12"/>
  <c r="E100" i="12"/>
  <c r="N99" i="12"/>
  <c r="M99" i="12"/>
  <c r="L99" i="12"/>
  <c r="G99" i="12"/>
  <c r="E99" i="12"/>
  <c r="N98" i="12"/>
  <c r="M98" i="12"/>
  <c r="L98" i="12"/>
  <c r="G98" i="12"/>
  <c r="E98" i="12"/>
  <c r="N97" i="12"/>
  <c r="M97" i="12"/>
  <c r="L97" i="12"/>
  <c r="G97" i="12"/>
  <c r="E97" i="12"/>
  <c r="N96" i="12"/>
  <c r="M96" i="12"/>
  <c r="L96" i="12"/>
  <c r="G96" i="12"/>
  <c r="E96" i="12"/>
  <c r="N95" i="12"/>
  <c r="M95" i="12"/>
  <c r="L95" i="12"/>
  <c r="G95" i="12"/>
  <c r="E95" i="12"/>
  <c r="N94" i="12"/>
  <c r="M94" i="12"/>
  <c r="L94" i="12"/>
  <c r="G94" i="12"/>
  <c r="E94" i="12"/>
  <c r="N89" i="12"/>
  <c r="M89" i="12"/>
  <c r="L89" i="12"/>
  <c r="G89" i="12"/>
  <c r="E89" i="12"/>
  <c r="N88" i="12"/>
  <c r="M88" i="12"/>
  <c r="L88" i="12"/>
  <c r="G88" i="12"/>
  <c r="E88" i="12"/>
  <c r="N87" i="12"/>
  <c r="M87" i="12"/>
  <c r="L87" i="12"/>
  <c r="G87" i="12"/>
  <c r="E87" i="12"/>
  <c r="N86" i="12"/>
  <c r="M86" i="12"/>
  <c r="L86" i="12"/>
  <c r="G86" i="12"/>
  <c r="E86" i="12"/>
  <c r="N85" i="12"/>
  <c r="M85" i="12"/>
  <c r="L85" i="12"/>
  <c r="G85" i="12"/>
  <c r="E85" i="12"/>
  <c r="N84" i="12"/>
  <c r="M84" i="12"/>
  <c r="L84" i="12"/>
  <c r="G84" i="12"/>
  <c r="E84" i="12"/>
  <c r="N83" i="12"/>
  <c r="M83" i="12"/>
  <c r="L83" i="12"/>
  <c r="G83" i="12"/>
  <c r="E83" i="12"/>
  <c r="N79" i="12"/>
  <c r="M79" i="12"/>
  <c r="L79" i="12"/>
  <c r="N78" i="12"/>
  <c r="M78" i="12"/>
  <c r="L78" i="12"/>
  <c r="G78" i="12"/>
  <c r="E78" i="12"/>
  <c r="N74" i="12"/>
  <c r="M74" i="12"/>
  <c r="L74" i="12"/>
  <c r="N73" i="12"/>
  <c r="M73" i="12"/>
  <c r="L73" i="12"/>
  <c r="G73" i="12"/>
  <c r="E73" i="12"/>
  <c r="N68" i="12"/>
  <c r="M68" i="12"/>
  <c r="L68" i="12"/>
  <c r="G68" i="12"/>
  <c r="O68" i="12" s="1"/>
  <c r="N67" i="12"/>
  <c r="N379" i="12" s="1"/>
  <c r="M67" i="12"/>
  <c r="L67" i="12"/>
  <c r="G67" i="12"/>
  <c r="O67" i="12" s="1"/>
  <c r="N66" i="12"/>
  <c r="M66" i="12"/>
  <c r="L66" i="12"/>
  <c r="G66" i="12"/>
  <c r="E66" i="12"/>
  <c r="N65" i="12"/>
  <c r="M65" i="12"/>
  <c r="L65" i="12"/>
  <c r="G65" i="12"/>
  <c r="E65" i="12"/>
  <c r="N64" i="12"/>
  <c r="M64" i="12"/>
  <c r="L64" i="12"/>
  <c r="G64" i="12"/>
  <c r="E64" i="12"/>
  <c r="N63" i="12"/>
  <c r="M63" i="12"/>
  <c r="L63" i="12"/>
  <c r="G63" i="12"/>
  <c r="O63" i="12" s="1"/>
  <c r="N62" i="12"/>
  <c r="M62" i="12"/>
  <c r="M379" i="12" s="1"/>
  <c r="L62" i="12"/>
  <c r="L379" i="12" s="1"/>
  <c r="G62" i="12"/>
  <c r="O62" i="12" s="1"/>
  <c r="N61" i="12"/>
  <c r="M61" i="12"/>
  <c r="L61" i="12"/>
  <c r="G61" i="12"/>
  <c r="E61" i="12"/>
  <c r="N60" i="12"/>
  <c r="M60" i="12"/>
  <c r="L60" i="12"/>
  <c r="G60" i="12"/>
  <c r="E60" i="12"/>
  <c r="N59" i="12"/>
  <c r="M59" i="12"/>
  <c r="L59" i="12"/>
  <c r="G59" i="12"/>
  <c r="E59" i="12"/>
  <c r="N58" i="12"/>
  <c r="M58" i="12"/>
  <c r="L58" i="12"/>
  <c r="G58" i="12"/>
  <c r="E58" i="12"/>
  <c r="N53" i="12"/>
  <c r="M53" i="12"/>
  <c r="L53" i="12"/>
  <c r="G53" i="12"/>
  <c r="O53" i="12" s="1"/>
  <c r="E53" i="12"/>
  <c r="N52" i="12"/>
  <c r="M52" i="12"/>
  <c r="L52" i="12"/>
  <c r="G52" i="12"/>
  <c r="O52" i="12" s="1"/>
  <c r="E52" i="12"/>
  <c r="N51" i="12"/>
  <c r="M51" i="12"/>
  <c r="L51" i="12"/>
  <c r="G51" i="12"/>
  <c r="O51" i="12" s="1"/>
  <c r="E51" i="12"/>
  <c r="N50" i="12"/>
  <c r="M50" i="12"/>
  <c r="L50" i="12"/>
  <c r="G50" i="12"/>
  <c r="O50" i="12" s="1"/>
  <c r="E50" i="12"/>
  <c r="N49" i="12"/>
  <c r="M49" i="12"/>
  <c r="L49" i="12"/>
  <c r="G49" i="12"/>
  <c r="E49" i="12"/>
  <c r="N44" i="12"/>
  <c r="M44" i="12"/>
  <c r="L44" i="12"/>
  <c r="G44" i="12"/>
  <c r="E44" i="12"/>
  <c r="N43" i="12"/>
  <c r="M43" i="12"/>
  <c r="L43" i="12"/>
  <c r="G43" i="12"/>
  <c r="E43" i="12"/>
  <c r="N42" i="12"/>
  <c r="M42" i="12"/>
  <c r="L42" i="12"/>
  <c r="G42" i="12"/>
  <c r="E42" i="12"/>
  <c r="N41" i="12"/>
  <c r="M41" i="12"/>
  <c r="L41" i="12"/>
  <c r="G41" i="12"/>
  <c r="E41" i="12"/>
  <c r="N36" i="12"/>
  <c r="M36" i="12"/>
  <c r="L36" i="12"/>
  <c r="G36" i="12"/>
  <c r="E36" i="12"/>
  <c r="N35" i="12"/>
  <c r="M35" i="12"/>
  <c r="L35" i="12"/>
  <c r="G35" i="12"/>
  <c r="E35" i="12"/>
  <c r="N34" i="12"/>
  <c r="M34" i="12"/>
  <c r="L34" i="12"/>
  <c r="G34" i="12"/>
  <c r="E34" i="12"/>
  <c r="N33" i="12"/>
  <c r="M33" i="12"/>
  <c r="L33" i="12"/>
  <c r="G33" i="12"/>
  <c r="E33" i="12"/>
  <c r="N32" i="12"/>
  <c r="M32" i="12"/>
  <c r="L32" i="12"/>
  <c r="G32" i="12"/>
  <c r="E32" i="12"/>
  <c r="N31" i="12"/>
  <c r="M31" i="12"/>
  <c r="L31" i="12"/>
  <c r="G31" i="12"/>
  <c r="E31" i="12"/>
  <c r="N30" i="12"/>
  <c r="M30" i="12"/>
  <c r="L30" i="12"/>
  <c r="G30" i="12"/>
  <c r="E30" i="12"/>
  <c r="N29" i="12"/>
  <c r="M29" i="12"/>
  <c r="L29" i="12"/>
  <c r="G29" i="12"/>
  <c r="E29" i="12"/>
  <c r="N28" i="12"/>
  <c r="M28" i="12"/>
  <c r="L28" i="12"/>
  <c r="G28" i="12"/>
  <c r="E28" i="12"/>
  <c r="N27" i="12"/>
  <c r="M27" i="12"/>
  <c r="L27" i="12"/>
  <c r="G27" i="12"/>
  <c r="E27" i="12"/>
  <c r="N26" i="12"/>
  <c r="M26" i="12"/>
  <c r="L26" i="12"/>
  <c r="G26" i="12"/>
  <c r="E26" i="12"/>
  <c r="N25" i="12"/>
  <c r="M25" i="12"/>
  <c r="L25" i="12"/>
  <c r="G25" i="12"/>
  <c r="E25" i="12"/>
  <c r="N24" i="12"/>
  <c r="M24" i="12"/>
  <c r="L24" i="12"/>
  <c r="G24" i="12"/>
  <c r="E24" i="12"/>
  <c r="N23" i="12"/>
  <c r="M23" i="12"/>
  <c r="L23" i="12"/>
  <c r="G23" i="12"/>
  <c r="E23" i="12"/>
  <c r="N22" i="12"/>
  <c r="M22" i="12"/>
  <c r="L22" i="12"/>
  <c r="G22" i="12"/>
  <c r="E22" i="12"/>
  <c r="N21" i="12"/>
  <c r="M21" i="12"/>
  <c r="L21" i="12"/>
  <c r="G21" i="12"/>
  <c r="E21" i="12"/>
  <c r="N20" i="12"/>
  <c r="M20" i="12"/>
  <c r="L20" i="12"/>
  <c r="G20" i="12"/>
  <c r="E20" i="12"/>
  <c r="N19" i="12"/>
  <c r="M19" i="12"/>
  <c r="L19" i="12"/>
  <c r="G19" i="12"/>
  <c r="E19" i="12"/>
  <c r="N18" i="12"/>
  <c r="M18" i="12"/>
  <c r="L18" i="12"/>
  <c r="G18" i="12"/>
  <c r="E18" i="12"/>
  <c r="N17" i="12"/>
  <c r="M17" i="12"/>
  <c r="L17" i="12"/>
  <c r="G17" i="12"/>
  <c r="E17" i="12"/>
  <c r="N16" i="12"/>
  <c r="M16" i="12"/>
  <c r="L16" i="12"/>
  <c r="G16" i="12"/>
  <c r="E16" i="12"/>
  <c r="O379" i="12" l="1"/>
</calcChain>
</file>

<file path=xl/sharedStrings.xml><?xml version="1.0" encoding="utf-8"?>
<sst xmlns="http://schemas.openxmlformats.org/spreadsheetml/2006/main" count="1184" uniqueCount="686">
  <si>
    <t>AFP</t>
  </si>
  <si>
    <t>Service</t>
  </si>
  <si>
    <t>Average</t>
  </si>
  <si>
    <t xml:space="preserve">Proposed </t>
  </si>
  <si>
    <t>Code</t>
  </si>
  <si>
    <t>Description</t>
  </si>
  <si>
    <t>Unit Cost</t>
  </si>
  <si>
    <t>Component 1: General Banking</t>
  </si>
  <si>
    <t>ACCOUNT SERVICES</t>
  </si>
  <si>
    <t>ACCOUNT MAINTENANCE</t>
  </si>
  <si>
    <t>PAID ITEMS</t>
  </si>
  <si>
    <t>DUAL STATEMENT DELIVERY</t>
  </si>
  <si>
    <t>01 00 00</t>
  </si>
  <si>
    <t>ACCOUNT RECONCILEMENT SERVICES</t>
  </si>
  <si>
    <t>FULL RECON MONTHLY MAINTENANCE</t>
  </si>
  <si>
    <t>FULL RECONCILEMENT ITEM</t>
  </si>
  <si>
    <t>INPUT/TRANSMISSION ITEMS</t>
  </si>
  <si>
    <t>STALE DATE SERVICE</t>
  </si>
  <si>
    <t>ARP HARD COPY RECONCILEMENT REPORT</t>
  </si>
  <si>
    <t>IMAGE MAINTENANCE</t>
  </si>
  <si>
    <t>ARP IMAGE ITEMS</t>
  </si>
  <si>
    <t>IMAGE OUTPUT CD</t>
  </si>
  <si>
    <t>ADDITIONAL CD COPIES</t>
  </si>
  <si>
    <t>CONTROLLED DISBURSEMENT SERVICES</t>
  </si>
  <si>
    <t>CONTROLLED DISBURSEMENT MAINTENANCE</t>
  </si>
  <si>
    <t>CONTROLLED DISBURSEMENT ITEMS</t>
  </si>
  <si>
    <t>INTRADAY FUNDING ITEM</t>
  </si>
  <si>
    <t>AUTOMATED CLEARING HOUSE</t>
  </si>
  <si>
    <t>ACH DEBIT/CREDIT BLOCK</t>
  </si>
  <si>
    <t>25 10 52</t>
  </si>
  <si>
    <t>TOTAL ESTIMATED MONTHLY COST</t>
  </si>
  <si>
    <t>Monthly Volume</t>
  </si>
  <si>
    <t>Monthly Cost</t>
  </si>
  <si>
    <t>Proposed</t>
  </si>
  <si>
    <r>
      <t xml:space="preserve">ADDITIONAL </t>
    </r>
    <r>
      <rPr>
        <b/>
        <u/>
        <sz val="10"/>
        <color theme="3"/>
        <rFont val="Arial"/>
        <family val="2"/>
      </rPr>
      <t>REQUIRED</t>
    </r>
    <r>
      <rPr>
        <b/>
        <sz val="10"/>
        <color theme="3"/>
        <rFont val="Arial"/>
        <family val="2"/>
      </rPr>
      <t xml:space="preserve"> SERVICES NOT LISTED ABOVE</t>
    </r>
  </si>
  <si>
    <t>RECOMMENDED SERVICES</t>
  </si>
  <si>
    <t>Component 2: Lockbox Services</t>
  </si>
  <si>
    <t>DEBIT POSTED - ELECTRONIC</t>
  </si>
  <si>
    <t>CREDIT POSTED- ELECTRONIC</t>
  </si>
  <si>
    <t>ACCOUNT STATEMENT - PAPER</t>
  </si>
  <si>
    <t>POST NO CHECKS MAINTENANCE</t>
  </si>
  <si>
    <t>OVERDRAFT NSF ITEM PAID</t>
  </si>
  <si>
    <t>WHOLESALE LOCKBOX</t>
  </si>
  <si>
    <t>RETAIL LOCKBOX</t>
  </si>
  <si>
    <t>WHOLESALE ITEM</t>
  </si>
  <si>
    <t>PAPER DELIVERY PREP</t>
  </si>
  <si>
    <t>NO CHECK ITEM</t>
  </si>
  <si>
    <t>DOCUMENT IMAGE CAPTURE</t>
  </si>
  <si>
    <t>CHECK MICR CAPTURE</t>
  </si>
  <si>
    <t>DATA CAPTURE</t>
  </si>
  <si>
    <t>DEPOSIT PREPARATION</t>
  </si>
  <si>
    <t>OUTGOING PACKAGE PREP</t>
  </si>
  <si>
    <t>UNPROCESSABLE ITEM</t>
  </si>
  <si>
    <t>CHECK CLEARING</t>
  </si>
  <si>
    <t>ADDENDA RECORD ORIGINATED</t>
  </si>
  <si>
    <t>FED CLEARING ORIGINATED ITEM</t>
  </si>
  <si>
    <t>DEBIT RECEIVED</t>
  </si>
  <si>
    <t>CREDIT RECEIVED</t>
  </si>
  <si>
    <t>ONLINE ACH MAINTENANCE</t>
  </si>
  <si>
    <t>DEBIT ORIGINATED</t>
  </si>
  <si>
    <t>CREDIT ORIGINATED</t>
  </si>
  <si>
    <t>PROPOSED ECR</t>
  </si>
  <si>
    <t>%</t>
  </si>
  <si>
    <t>SWEEP SERVICES</t>
  </si>
  <si>
    <t>Monthly Sweep Fee</t>
  </si>
  <si>
    <t>DEPOSITORY SERVICES</t>
  </si>
  <si>
    <t>RETURN ITEM</t>
  </si>
  <si>
    <t>RETURN DETAIL REPORTING</t>
  </si>
  <si>
    <t>RETURN - EMAIL NOTIFICATION</t>
  </si>
  <si>
    <t>RETURN MULTIPLE LOCATIONS</t>
  </si>
  <si>
    <t>WIRE - U.S.</t>
  </si>
  <si>
    <t>FED CREDIT S/T</t>
  </si>
  <si>
    <t>CHIPS CREDIT S/T</t>
  </si>
  <si>
    <t>BOOK CREDIT</t>
  </si>
  <si>
    <t>FED TRANSFER FEE</t>
  </si>
  <si>
    <t>CHIPS MESSAGE FEE</t>
  </si>
  <si>
    <t>LOCKBOX 1 - DIVISION OF CORPORATIONS</t>
  </si>
  <si>
    <t>ONLINE REPORTING</t>
  </si>
  <si>
    <t>ACCOUNTS REPORTED</t>
  </si>
  <si>
    <t>MONTHLY SERVICE</t>
  </si>
  <si>
    <t>TRANSACTIONS REPORTED - 45 DAY</t>
  </si>
  <si>
    <t>EXTENDED TRANSACTION DETAIL</t>
  </si>
  <si>
    <t>LOCKBOX - MAINTENANCE</t>
  </si>
  <si>
    <t>DELETION / REVERSAL - ELECTRONIC</t>
  </si>
  <si>
    <t>INTERNATIONAL SERVICES</t>
  </si>
  <si>
    <t>DEPOSITED CHECK - CANADIAN</t>
  </si>
  <si>
    <t>FOREIGN CHECK RETURN (CAD)</t>
  </si>
  <si>
    <t>CLIENT SUPPLEMENTAL DATA ENTRY</t>
  </si>
  <si>
    <t>LOCKBOX 2 - DIVISION OF UNEMPLOYMENT / UNEMPLOYMENT INSURANCE</t>
  </si>
  <si>
    <t>10 04 00</t>
  </si>
  <si>
    <t>RETURNS</t>
  </si>
  <si>
    <t>10 04 02</t>
  </si>
  <si>
    <t>RECLEARS</t>
  </si>
  <si>
    <t>01 03 20</t>
  </si>
  <si>
    <t>STATEMENTS:ADDITIONAL COPIES</t>
  </si>
  <si>
    <t>10 32 00</t>
  </si>
  <si>
    <t>STATEMENTS:ADDITIONAL CUTOFF</t>
  </si>
  <si>
    <t>10 04 30</t>
  </si>
  <si>
    <t>RETURN ITEM DATA KEYED</t>
  </si>
  <si>
    <t>05 00 00</t>
  </si>
  <si>
    <t>05 01 00</t>
  </si>
  <si>
    <t>05 03 01</t>
  </si>
  <si>
    <t>05 03 00</t>
  </si>
  <si>
    <t>05 99 99</t>
  </si>
  <si>
    <t>05 01 26</t>
  </si>
  <si>
    <t>05 01 21</t>
  </si>
  <si>
    <t>05 04 01</t>
  </si>
  <si>
    <t>05 01 12</t>
  </si>
  <si>
    <t>05 01 1M</t>
  </si>
  <si>
    <t>05 01 3F</t>
  </si>
  <si>
    <t>05 01 32</t>
  </si>
  <si>
    <t>05 04 00</t>
  </si>
  <si>
    <t>WEB PRESENTMENT PER ITEM</t>
  </si>
  <si>
    <t>05 06 00</t>
  </si>
  <si>
    <t>REMITTANCE ON SITE LICENSE</t>
  </si>
  <si>
    <t>05 00 02</t>
  </si>
  <si>
    <t>P O BOX RENTAL</t>
  </si>
  <si>
    <t>AUTOMATED CLEARINGHOUSE</t>
  </si>
  <si>
    <t>FUNDS TRANSFER SERVICES</t>
  </si>
  <si>
    <t>35 05 51</t>
  </si>
  <si>
    <t>35 05 10</t>
  </si>
  <si>
    <t>STANDARD BOX MAINTENANCE</t>
  </si>
  <si>
    <t>STANDARD PER ITEM</t>
  </si>
  <si>
    <t>BATCH PREPARATION</t>
  </si>
  <si>
    <t>DEPOSIT TICKETS</t>
  </si>
  <si>
    <t>DEPOSIT ITEM CLEARING</t>
  </si>
  <si>
    <t>DATA TRANSMISSION PER ITEM</t>
  </si>
  <si>
    <t>DATA TRANSMISSION PER FILE</t>
  </si>
  <si>
    <t>SORTING PER ITEM</t>
  </si>
  <si>
    <t>CORRESPONDENCE ONLY</t>
  </si>
  <si>
    <t>INCOMING EXPRESS MAIL PACKAGES</t>
  </si>
  <si>
    <t>CASH TRANSACTIONS</t>
  </si>
  <si>
    <t>CHECK IMAGES</t>
  </si>
  <si>
    <t>DOCUMENT IMAGES</t>
  </si>
  <si>
    <t>IMAGE FILE PER ITEM</t>
  </si>
  <si>
    <t>WEB PAGE GENERATION</t>
  </si>
  <si>
    <t>RETURN OF CORRESPONDENCE</t>
  </si>
  <si>
    <t>PDF PRINT MAINTENANCE</t>
  </si>
  <si>
    <t>PDF PRINT BATCH LEVEL</t>
  </si>
  <si>
    <t>LONG TERM ARCHIVE 7 YEAR</t>
  </si>
  <si>
    <t>LOCKBOX 3 - DIVISION OF UNEMPLOYMENT / TRAINING TAX</t>
  </si>
  <si>
    <t>TRANSACTION BLOCK MAINTENANCE</t>
  </si>
  <si>
    <t>TRANSMISSION PER ITEM - DATA</t>
  </si>
  <si>
    <t>LONG TERM STORAGE - DOCUMENT</t>
  </si>
  <si>
    <t>LONG TERM STORAGE - PAYMENT</t>
  </si>
  <si>
    <t>LONG TERM STORAGE - CHECK</t>
  </si>
  <si>
    <t>REPEAT CODE/ TEMPLATE STORAGE</t>
  </si>
  <si>
    <t>05 01 01</t>
  </si>
  <si>
    <t>05 05 20</t>
  </si>
  <si>
    <t>25 10 50</t>
  </si>
  <si>
    <t>ACH POSITIVE PAY MONTHLY SERVICE</t>
  </si>
  <si>
    <t>35 05 50</t>
  </si>
  <si>
    <t>REPEAT CODE/ TEMPLATE MAINTENANCE</t>
  </si>
  <si>
    <t>OCR BOX MAINTENANCE</t>
  </si>
  <si>
    <t>OCR SCANNABLE PER ITEM</t>
  </si>
  <si>
    <t>OCR NON-SCANNABLE PER ITEM</t>
  </si>
  <si>
    <t>CANADIAN ITEMS</t>
  </si>
  <si>
    <t>OCR DOCUMENT MISREADS</t>
  </si>
  <si>
    <t>TOTAL ESTIMATED MONTHLY COST FOR CORPORATIONS LOCKBOX</t>
  </si>
  <si>
    <t>LOCKBOX 4 - PENSION</t>
  </si>
  <si>
    <t>INTERNAL DEBITS</t>
  </si>
  <si>
    <t>TRANSIT SERVICES</t>
  </si>
  <si>
    <t>CHECKS RE-PRESENTED</t>
  </si>
  <si>
    <t>DEPOSITED ITEMS RETURNED UNPAID</t>
  </si>
  <si>
    <t>DEPOSITS</t>
  </si>
  <si>
    <t>STANDARD PROCESSING - FIXED</t>
  </si>
  <si>
    <t>BATCH PROCESSING</t>
  </si>
  <si>
    <t>PER ITEM NON-AUTOMATED</t>
  </si>
  <si>
    <t>NO CHECK/REJECT</t>
  </si>
  <si>
    <t>HARD COPY DETAIL HANDLING</t>
  </si>
  <si>
    <t>DETAIL DELIVERY-1ST CLASS MAIL</t>
  </si>
  <si>
    <t>PAPER RETURN FEE</t>
  </si>
  <si>
    <t>DEPOSIT REPORTING-ONLINE</t>
  </si>
  <si>
    <t>IMAGE MONTHLY FIXED</t>
  </si>
  <si>
    <t>IMAGE ITEM CAPTURE WHLS</t>
  </si>
  <si>
    <t>INCOMING EXPRESS MAIL HANDLING</t>
  </si>
  <si>
    <t>INSTRUCTION CHANGES</t>
  </si>
  <si>
    <t>CONSUMER SEC CODE FRAUD FILTER</t>
  </si>
  <si>
    <t>TOTAL ESTIMATED MONTHLY COST FOR PENSION LOCKBOX</t>
  </si>
  <si>
    <t>TOTAL ESTIMATED MONTHLY COST FOR UNEMPLOYMENT LOCKBOXES</t>
  </si>
  <si>
    <t>LOCKBOX 5 - DIVISION OF REVENUE ELOCKBOX</t>
  </si>
  <si>
    <t>FILES ORIGINATED</t>
  </si>
  <si>
    <t>OPERATOR ASSISTED CONTROL TOTALS</t>
  </si>
  <si>
    <t>DEBITS ORIGINATED</t>
  </si>
  <si>
    <t>ADJUST TO ORIGINATED FILES VIA OPERATOR</t>
  </si>
  <si>
    <t>ITEMS REJECTED</t>
  </si>
  <si>
    <t>DAILY REJECT REPORT VIA PHONE CALL</t>
  </si>
  <si>
    <t>NOTIFICATIONS OF CHANGE</t>
  </si>
  <si>
    <t>RETURNED ITEMS</t>
  </si>
  <si>
    <t>DAILY RETURNS REPORT VIA TRANSMISSION</t>
  </si>
  <si>
    <t>DISHONORED OR CONTESTED RETURN</t>
  </si>
  <si>
    <t>UNAUTHORIZED RETURN</t>
  </si>
  <si>
    <t>TRANSACTIONS RECEIVED</t>
  </si>
  <si>
    <t>ADDENDA RECEIVED</t>
  </si>
  <si>
    <t>DAILY RECEIVED ITEM VIA TRANSMISSION</t>
  </si>
  <si>
    <t>DAILY RECEIVED ITEM REPORT TRANSMITTED</t>
  </si>
  <si>
    <t>SAME DAY RECEIVING</t>
  </si>
  <si>
    <t>PRENOTES</t>
  </si>
  <si>
    <t>REQUEST FOR AUTHORIZATION DOCUMENTATION</t>
  </si>
  <si>
    <t>MISCELLANEOUS BRANCH SERVICES</t>
  </si>
  <si>
    <t>ON-US CHECKS CASHED</t>
  </si>
  <si>
    <t>ADDITIONAL LOCATION MAILING</t>
  </si>
  <si>
    <t>ARP/POSITIVE PAY RETURNS</t>
  </si>
  <si>
    <t>ACH MONTHLY MAINTENANCE FEE</t>
  </si>
  <si>
    <t>ACH MANUAL RECALLS</t>
  </si>
  <si>
    <t>TRANSMISSION INPUT FILES</t>
  </si>
  <si>
    <t>DELETIONS/REVERSALS/CHANGES</t>
  </si>
  <si>
    <t>ACH RETURN ITEM</t>
  </si>
  <si>
    <t>ACH NOC ITEM</t>
  </si>
  <si>
    <t>REJECTED ITEMS</t>
  </si>
  <si>
    <t>UNAUTHORIZED ACH RETURN ITEM</t>
  </si>
  <si>
    <t>MANUAL CONTROL TOTALS</t>
  </si>
  <si>
    <t>DEBITS RECEIVED</t>
  </si>
  <si>
    <t>ADDENDA RECORDS ORIGINATED</t>
  </si>
  <si>
    <t>CREDITS RECEIVED</t>
  </si>
  <si>
    <t>ACH RETURN NOC REPORTING</t>
  </si>
  <si>
    <t>ADDENDA ORIGINATED/RECEIVED</t>
  </si>
  <si>
    <t>ADDENDA RECORDS RECEIVED</t>
  </si>
  <si>
    <t>ELECTRONIC PAYMENTS RECEIVED</t>
  </si>
  <si>
    <t>822 ACCOUNT ANALYSIS TRANSMISSION</t>
  </si>
  <si>
    <t>MAIL ADVICE</t>
  </si>
  <si>
    <t>INCOMING WIRE TRANSFER</t>
  </si>
  <si>
    <t>BOOK TRANSFER RECEIVED</t>
  </si>
  <si>
    <t>ELECTRONIC ADVICE</t>
  </si>
  <si>
    <t>VOICE DOMESTIC WIRE</t>
  </si>
  <si>
    <t>INFORMATION SERVICES</t>
  </si>
  <si>
    <t>PREVIOUS DAY ACCOUNT</t>
  </si>
  <si>
    <t>CURRENT DAY ACCOUNT</t>
  </si>
  <si>
    <t>PREVIOUS DAY DETAIL BAI</t>
  </si>
  <si>
    <t>PRINTED ANALYSIS STATEMENT FEE</t>
  </si>
  <si>
    <t>Component 4: Stored Value Card</t>
  </si>
  <si>
    <t>STANDARD REPORTS</t>
  </si>
  <si>
    <t>STATE RELATED FEES</t>
  </si>
  <si>
    <t>CARDHOLDER FEES</t>
  </si>
  <si>
    <t>IN-NETWORK ATM FEE</t>
  </si>
  <si>
    <t>OUT-OF-NETWORK ATM FEE</t>
  </si>
  <si>
    <t>POS FEE - PIN-BASED TRANSACTION</t>
  </si>
  <si>
    <t>POS FEE - SIGNATURE-BASED TRANSACTION</t>
  </si>
  <si>
    <t>MONTHLY ACCOUNT FEE</t>
  </si>
  <si>
    <t>ONLINE STATEMENT FEE</t>
  </si>
  <si>
    <t>MONTHLY PAPER STATEMENT FEE</t>
  </si>
  <si>
    <t>BALANCE INQUIRY FEE</t>
  </si>
  <si>
    <t>TBD</t>
  </si>
  <si>
    <t>REPLACEMENT CARD</t>
  </si>
  <si>
    <t>INSTANT FUND OR RELOAD A CARD</t>
  </si>
  <si>
    <t>SECONDARY CARD</t>
  </si>
  <si>
    <t>EXPRESS DELIVERY FOR REPLACEMENT CARD</t>
  </si>
  <si>
    <t>INACTIVITY FEE</t>
  </si>
  <si>
    <t>POS PIN DECLINE FEE</t>
  </si>
  <si>
    <t>POS SIGNATURE DECLINE FEE</t>
  </si>
  <si>
    <t>INTERNATIONAL TRANSACTION SURCHARGE</t>
  </si>
  <si>
    <t>ATM DECLINE FEE</t>
  </si>
  <si>
    <t>CHECK REQUEST FEE</t>
  </si>
  <si>
    <t>OVERDRAFT PROTECTION FEE</t>
  </si>
  <si>
    <t>EXPEDITED DELIVERY OF REPLACEMENT</t>
  </si>
  <si>
    <t>WITHDRAWAL AT BANK BRANCH DISPLAYING VISA/MC LOGO</t>
  </si>
  <si>
    <t>INSTANT ISSUE CARD</t>
  </si>
  <si>
    <r>
      <t xml:space="preserve">ADDITIONAL </t>
    </r>
    <r>
      <rPr>
        <b/>
        <u/>
        <sz val="10"/>
        <color theme="3"/>
        <rFont val="Arial"/>
        <family val="2"/>
      </rPr>
      <t>REQUIRED</t>
    </r>
    <r>
      <rPr>
        <b/>
        <sz val="10"/>
        <color theme="3"/>
        <rFont val="Arial"/>
        <family val="2"/>
      </rPr>
      <t xml:space="preserve"> FEES/SERVICES NOT LISTED ABOVE</t>
    </r>
  </si>
  <si>
    <t>RECOMMENDED/OPTIONAL FEES &amp; SERVICES</t>
  </si>
  <si>
    <t>PER APPLICATION PROCESSED</t>
  </si>
  <si>
    <t>CALL TO CUSTOMER SERVICE</t>
  </si>
  <si>
    <t>CHECK PRINTING FEES</t>
  </si>
  <si>
    <t>Component 5: Check Printing</t>
  </si>
  <si>
    <t>IMPLEMENTATION FEE(S)</t>
  </si>
  <si>
    <t>TRAINING FEE(S)</t>
  </si>
  <si>
    <t>RETURN ITEMS IMAGES LOADED</t>
  </si>
  <si>
    <t>REJECTS</t>
  </si>
  <si>
    <t>COMPANY ID SETUP</t>
  </si>
  <si>
    <t>WEEKEND PROCESSING</t>
  </si>
  <si>
    <t>SPECIAL RECEIPTS PREFIXES</t>
  </si>
  <si>
    <t>SPECIAL RECEIPTS PAYMENTS RECEIVED</t>
  </si>
  <si>
    <t>SAME DAY ADJUSTMENT</t>
  </si>
  <si>
    <t>DAILY ADJUSTMENT REPORT VIA EMAIL</t>
  </si>
  <si>
    <t>RETURN RECEIVED ITEM ON HISTORY</t>
  </si>
  <si>
    <t>ORIGINATED RETURN</t>
  </si>
  <si>
    <t>NON STANDARD INVESTIGATION</t>
  </si>
  <si>
    <t>ORIGINATED HISTORY REPORTING - 60 DAYS</t>
  </si>
  <si>
    <t>ELECTRONIC BANK SERVICES</t>
  </si>
  <si>
    <t>CUSTOMER ID MAINTENANCE</t>
  </si>
  <si>
    <t>SVC-RRN STORAGE CHARGE</t>
  </si>
  <si>
    <t>EVENT MANAGER MESSAGE</t>
  </si>
  <si>
    <t>AUTOMATED FUNDS TRANSFER PAYMENT REPAIR</t>
  </si>
  <si>
    <t>CHIPS PAYMENT CHARGE</t>
  </si>
  <si>
    <t>FUNDS TRANSFER NON-COMPENSATION INQUIRY</t>
  </si>
  <si>
    <t>FUNDS TRANSFER INQUIRY</t>
  </si>
  <si>
    <t>REGULAR UNABLE TO APPLY</t>
  </si>
  <si>
    <t>REGULAR REFUND REQUEST</t>
  </si>
  <si>
    <t>COF</t>
  </si>
  <si>
    <t>INTERACTIVE FIXED CHARGE</t>
  </si>
  <si>
    <t>CF-ACH</t>
  </si>
  <si>
    <t>CF-MANUAL PHONE PER AMOUNT</t>
  </si>
  <si>
    <t>CF-SUPPLEMENTAL DATA FIXED</t>
  </si>
  <si>
    <t>CF-SUPPLEMENTAL DATA PER FIELD</t>
  </si>
  <si>
    <t>CF-WAREHOUSING FIXED</t>
  </si>
  <si>
    <t>CF-SECURITY</t>
  </si>
  <si>
    <t>CF-MASTERFILE STORAGE</t>
  </si>
  <si>
    <t>CF-MASTER FILE UPDATE</t>
  </si>
  <si>
    <t>ONLINE ACCOUNT TRANSFER</t>
  </si>
  <si>
    <t>ONLINE MODULE FEES</t>
  </si>
  <si>
    <t>ONLINE ACH MONTHLY MAINTENANCE</t>
  </si>
  <si>
    <t>ONLINE EVENT NOTIFICATION MONTHLY</t>
  </si>
  <si>
    <t>ONLINE ACH POSITIVE PAY MONTHLY</t>
  </si>
  <si>
    <t>SECURITY TOKENS</t>
  </si>
  <si>
    <t>MISCELLANEOUS</t>
  </si>
  <si>
    <t>BALANCE BASED (I.E. FDIC FEES) (as a %)</t>
  </si>
  <si>
    <t>AUDIT CONFIRMATIONS (ONE PER YEAR)</t>
  </si>
  <si>
    <t>TOTAL ESTIMATED MONTHLY COST FOR REVENUE eLOCKBOX</t>
  </si>
  <si>
    <t>OST ACCOUNTS</t>
  </si>
  <si>
    <t>AGENCY ACCOUNTS</t>
  </si>
  <si>
    <t>Service
Description</t>
  </si>
  <si>
    <t>SCANNABLE ITEM - MANUAL SORT</t>
  </si>
  <si>
    <t>SCANNABLE ITEM - OCR DOCUMENT</t>
  </si>
  <si>
    <t>SCANNABLE ITEM - OCR DOC IMAGE CAPTURE</t>
  </si>
  <si>
    <t>SCANNABLE ITEM - BALANCING</t>
  </si>
  <si>
    <t>SCANNABLE ITEM - PER ITEM</t>
  </si>
  <si>
    <t>ACH TRANSACTION BLOCK AUTHORIZED ID</t>
  </si>
  <si>
    <t>EDI RECEIVING MONTHLY MAINTENANCE</t>
  </si>
  <si>
    <t>CONSOLIDATED RECEIVABLES PLATFORM</t>
  </si>
  <si>
    <t>RECEIVABLES MAINTENANCE - ONLINE</t>
  </si>
  <si>
    <t>TRANSMISSION MAINTENANCE - DATA</t>
  </si>
  <si>
    <t>SUPPLEMENTAL DATA ENTRY MAINTENANCE</t>
  </si>
  <si>
    <t>RECEIVABLES MAINTENANCE - RETURNS</t>
  </si>
  <si>
    <t>RECEIVABLES PRESENTMENT MAINTENANCE</t>
  </si>
  <si>
    <t>STANDING TRANSFER ORDER - DOMESTIC WIRE TRANSFER</t>
  </si>
  <si>
    <t>EXTENDED IMAGE ARCHIVE - 7 YRS</t>
  </si>
  <si>
    <t>INCOMING EXPRESS MAIL PER CHECK</t>
  </si>
  <si>
    <t>SUMMARY FILE CONFIRMATION REPORT VIA EMAIL</t>
  </si>
  <si>
    <t>Component 3: Purchasing/Virtual Card &amp; ePayables</t>
  </si>
  <si>
    <t>+</t>
  </si>
  <si>
    <t>Large Ticket Items</t>
  </si>
  <si>
    <t>EPAYABLES</t>
  </si>
  <si>
    <t>ENHANCED RECEIVABLES SERVICES</t>
  </si>
  <si>
    <t>STOP PAYMENT</t>
  </si>
  <si>
    <t>STATEMENT PHOTOCOPY</t>
  </si>
  <si>
    <t>PRINT IMAGE STATEMENT-PER CHECK</t>
  </si>
  <si>
    <t>REGULAR DEPOSIT TICKET</t>
  </si>
  <si>
    <t>DEPOSIT ITEMS-ON US</t>
  </si>
  <si>
    <t>CHECK/DEPOSIT TICKET PRINTING CHARGE</t>
  </si>
  <si>
    <t>REMOTE DEPOSIT RELATED SERVICES - IMAGE CASH LETTER</t>
  </si>
  <si>
    <t>PAPER STATEMENT MAILED</t>
  </si>
  <si>
    <t>ELECTRONIC DEBITS</t>
  </si>
  <si>
    <t>ELECTRONIC CREDITS</t>
  </si>
  <si>
    <t>ICL PER DEPOSIT</t>
  </si>
  <si>
    <t>ICL - ON US ITEMS</t>
  </si>
  <si>
    <t>ICL - OTHER ITEMS</t>
  </si>
  <si>
    <t>ICL - MONTHLY MAINTENANCE</t>
  </si>
  <si>
    <t>REMOTE DEPOSIT RELATED SERVICES - REMOTE DEPOSIT CAPTURE</t>
  </si>
  <si>
    <t>RDC - RELATIONSHIP FEE</t>
  </si>
  <si>
    <t>RDC - PER TERMINAL</t>
  </si>
  <si>
    <t>RDC - CHECK IMAGE CAPTURE</t>
  </si>
  <si>
    <t>RDC - CHECK IMAGE PROCESSING</t>
  </si>
  <si>
    <t>RDC - EXTENDED IMAGE RETENTION</t>
  </si>
  <si>
    <t>DEPOSIT SERVICES</t>
  </si>
  <si>
    <t>CHECK DEPOSITED - ON-US</t>
  </si>
  <si>
    <t>CHECK DEPOSITED - TRANSIT</t>
  </si>
  <si>
    <t>RETURN ITEM ONLINE MONTHLY MAINTENANCE</t>
  </si>
  <si>
    <t>CASH FLOW</t>
  </si>
  <si>
    <t>CASH FLOW TOOL</t>
  </si>
  <si>
    <t>BALANCE RELATED FEES</t>
  </si>
  <si>
    <t>OVERDRAFT HANDLING</t>
  </si>
  <si>
    <t>NIGHT DROP BAG DEPOSIT</t>
  </si>
  <si>
    <t>CASH VERIFICATION OTC-10.00 UNITS</t>
  </si>
  <si>
    <t>CASH VERIFICATION/NIGHT DROP-10.00 UNITS</t>
  </si>
  <si>
    <t>COIN FURNISHED (ROLLS)</t>
  </si>
  <si>
    <t>CURRENCY FURNISHED ($10 UNITS&lt;50K)</t>
  </si>
  <si>
    <t>CASHIERS CHECKS</t>
  </si>
  <si>
    <t>PARTIAL RECON MONTHLY MAINTENANCE</t>
  </si>
  <si>
    <t>PARTIAL RECONCILEMENT ITEM</t>
  </si>
  <si>
    <t>OUTPUT TRANSMISSION/ITEM</t>
  </si>
  <si>
    <t xml:space="preserve">IMAGE MONTHLY MAINTENANCE </t>
  </si>
  <si>
    <t>ONLINE IMAGE VIEWED</t>
  </si>
  <si>
    <t>ONLINE IMAGE VIEWED-ARCHIVE</t>
  </si>
  <si>
    <t>ONLINE POSITIVE PAY EXCEPTIONS LOADED</t>
  </si>
  <si>
    <t>ONLINE ISSUE FILE IMPORT</t>
  </si>
  <si>
    <t>ONLINE PLATFORM - ISSUE ADD/CANCEL</t>
  </si>
  <si>
    <t>ONLINE PLATFORM - ISSUE FILE IMPORT ITEM</t>
  </si>
  <si>
    <t>ONLINE POSITIVE PAY-RETURN</t>
  </si>
  <si>
    <t>ONLINE CHECK INQUIRIES RANGE</t>
  </si>
  <si>
    <t>CLEAN DAILY PAID</t>
  </si>
  <si>
    <t>ONLINE STOPS AND CANCELS</t>
  </si>
  <si>
    <t>ONLINE CHECK INQUIRY</t>
  </si>
  <si>
    <t>DEPOSIT RECONCILIATION SERVICES</t>
  </si>
  <si>
    <t>DEPOSIT RECONCILEMENT ITEMS</t>
  </si>
  <si>
    <t>DEPOSIT RECONCILEMENT MAINTENANCE</t>
  </si>
  <si>
    <t>DEPOSIT REONCILEMENT - PER LOCATION ID USED</t>
  </si>
  <si>
    <t>ZERO BALANCE ACCOUNT SERVICES</t>
  </si>
  <si>
    <t>ZERO BALANCE MASTER ACCOUNT</t>
  </si>
  <si>
    <t>ZERO BALANCE SUBACCOUNTS</t>
  </si>
  <si>
    <t>ZERO BALANCE TRANSACTIONS</t>
  </si>
  <si>
    <t>ACH DEBIT ORIGINATED - VIA TRANSMISSION</t>
  </si>
  <si>
    <t>ACH CREDIT ORIGINATED - VIA TRANSMISSION</t>
  </si>
  <si>
    <t>ACH DEBIT/CREDIT ORIGINATED - VIA ONLINE PLATFORM</t>
  </si>
  <si>
    <t>PAYROLL CREDITS ORIGINATED</t>
  </si>
  <si>
    <t>DAILY RECEIVED ITEM - VIA TRANSMISSION</t>
  </si>
  <si>
    <t>INTERNATIONAL ACH (IAT) PAYMENTS RECEIVED</t>
  </si>
  <si>
    <t>RETURN ITEM - VIA ONLINE PLATFORM</t>
  </si>
  <si>
    <t>RETURN ITEM - VIA PAPER RECEIPT</t>
  </si>
  <si>
    <t>RETURN ITEM - VIA FAX</t>
  </si>
  <si>
    <t>DAILY RETURNS REPORT - VIA TRANSMISSION</t>
  </si>
  <si>
    <t>DAILY RETURNS REPORT - VIA EMAIL</t>
  </si>
  <si>
    <t>DAILY BLOCKED ITEMS REPORT - VIA PAPER/ELECBANK</t>
  </si>
  <si>
    <t>ACH FILE PROCESSED - VIA ONLINE PLATFORM</t>
  </si>
  <si>
    <t>OUTBOUND RETURN TRANSMISSION</t>
  </si>
  <si>
    <t>DETAILED CONFIRMATION FILE</t>
  </si>
  <si>
    <t>SERVICE BUREAU FILES</t>
  </si>
  <si>
    <t>FRAUD FILTER MONTHLY FIXED</t>
  </si>
  <si>
    <t>ACH FRAUD PROTECTION IMPLEMENTATION</t>
  </si>
  <si>
    <t>NOC - VIA ELECTRONIC DELIVERY</t>
  </si>
  <si>
    <t>NOC - VIA FAX</t>
  </si>
  <si>
    <t>NOC - VIA PAPER REPORT</t>
  </si>
  <si>
    <t>ONLINE BOOK TRANSFER</t>
  </si>
  <si>
    <t>AUTOMATED STANDING TRANSFER - FED</t>
  </si>
  <si>
    <t>VOICE BOOK TRANSFER</t>
  </si>
  <si>
    <t>VOICE FEDERAL TAX PAYMENT</t>
  </si>
  <si>
    <t>ONLINE TEMPLATE STORAGE</t>
  </si>
  <si>
    <t>CANCELLED WIRE TRANSFER</t>
  </si>
  <si>
    <t>FUNDS TRANSFER DEPOSIT FED/CHIP REPAIR</t>
  </si>
  <si>
    <t>FUNDS TRANSFER CUSTOMER SERVICE INQUIRY NO-FEE CHG</t>
  </si>
  <si>
    <t>ONLINE INFO REPORTING MONTHLY RELATIONSHIP</t>
  </si>
  <si>
    <t>PREVIOUS DAY TRANS - 3 MONTH</t>
  </si>
  <si>
    <t>PREVIOUS DAY DETAIL BAI - 3 MONTH STORAGE</t>
  </si>
  <si>
    <t>CURRENT DAY TRANSACTION</t>
  </si>
  <si>
    <t>ONLINE REPORTING - MOBILE ACCESS MONTHLY FEE</t>
  </si>
  <si>
    <t>ONLINE PLATFORM - EMAILED REPORTS</t>
  </si>
  <si>
    <t>ONLINE INFORMATION REPORTING IMAGE</t>
  </si>
  <si>
    <t>ONLINE SPECIAL REPORTS IMAGE</t>
  </si>
  <si>
    <t>ONLINE ACH SPECIAL REPORT</t>
  </si>
  <si>
    <t>ONLINE EDI SPECIAL REPORT</t>
  </si>
  <si>
    <t>INFORMATION SERVICES MODULES</t>
  </si>
  <si>
    <t>A/R CONSOLIDATOR MONTHLY MAINTENANCE</t>
  </si>
  <si>
    <t>ONLINE TRANSMISSION MONTHLY FEE (PER ACCOUNT)</t>
  </si>
  <si>
    <t>ONLINE REPORTING - MOBILE MODULES</t>
  </si>
  <si>
    <t>ONLINE PLATFORM - OUTSTANDING CHECK REPORT</t>
  </si>
  <si>
    <t>ONLINE DISBURSEMENTS MONTHLY MAINTENANCE</t>
  </si>
  <si>
    <t>ONLINE ACCOUNT TRANSFER MONTHLY MAINTENANCE</t>
  </si>
  <si>
    <t>ONLINE FUNDS TRANSFER MONTHLY MAINTENANCE</t>
  </si>
  <si>
    <t>ELECTRONIC DATA INTERCHANGE (EDI)</t>
  </si>
  <si>
    <t>ELECRONIC RECEIVABLES REPORT MONTHLY MAINTENANCE</t>
  </si>
  <si>
    <t>822 ACCOUNT ANALYSIS MONTHLY MAINTENANCE</t>
  </si>
  <si>
    <t>RECEIVE UP/DOWNWARD TRANSLATION</t>
  </si>
  <si>
    <t>REMITTANCE REPORT - PDF</t>
  </si>
  <si>
    <t>REMITTANCE REPORT - WEB</t>
  </si>
  <si>
    <t>SPECIAL REPORT</t>
  </si>
  <si>
    <t>CF-TERMINAL ENTRY/DEP</t>
  </si>
  <si>
    <t>GENERATED AMOUNT PER ITEM</t>
  </si>
  <si>
    <t>LOCATION GROUP</t>
  </si>
  <si>
    <t>EB MASTERFILE UPDATE</t>
  </si>
  <si>
    <t>AUTO NOC UPDATE</t>
  </si>
  <si>
    <t>CF-AUTOMATED FIXED OUTPUT</t>
  </si>
  <si>
    <t>CF-AUTOMATED OUTPUT PER RECORD</t>
  </si>
  <si>
    <t>CF-CORRECTIONS</t>
  </si>
  <si>
    <t>ELECTRONIC BANKING ACCOUNT MAINTENANCE</t>
  </si>
  <si>
    <t>ELECTRONIC BANKING REPORTS ACCESS</t>
  </si>
  <si>
    <t>ELECTRONIC BANKING EXPORT RECORDS</t>
  </si>
  <si>
    <t>ELECTRONIC BANKING EXPORTS ACCESS</t>
  </si>
  <si>
    <t>DEMAND DEPOSIT ACCOUNT STATEMENTS</t>
  </si>
  <si>
    <t>CORPORATE DATA EXCHANGE</t>
  </si>
  <si>
    <t>FILE TRANSMISSION CHARGE</t>
  </si>
  <si>
    <t>DETAIL RECORD CHARGE</t>
  </si>
  <si>
    <t>TRANSMISSION REPORTING</t>
  </si>
  <si>
    <t>DATA EXCHANGE ACCOUNT MAINTENANCE</t>
  </si>
  <si>
    <t>SECURITY TOKEN - PER ISSUE</t>
  </si>
  <si>
    <t>SECURITY TOKEN - PER SET-UP CHARGE</t>
  </si>
  <si>
    <t>SECURITY TOKEN - MONTHLY MAINTENANCE</t>
  </si>
  <si>
    <t>AUTOMATED AUDIT CONFIRMATION FEE</t>
  </si>
  <si>
    <t>MANUAL AUDIT CONFIRMATION FEE</t>
  </si>
  <si>
    <t>POSITIVE PAY MONTHLY MAINTENANCE</t>
  </si>
  <si>
    <t>PAYEE POSITIVE PAY MONTHLY MAINTENANCE</t>
  </si>
  <si>
    <t>Disbursement Outsourcing - ACH Initiation</t>
  </si>
  <si>
    <t>Disbursement Outsourcing - Additional Pages</t>
  </si>
  <si>
    <t>Disbursement Outsourcing - Check Printing</t>
  </si>
  <si>
    <t>Disbursement Outsourcing - Exception Pulls</t>
  </si>
  <si>
    <t>Disbursement Outsourcing - Expedited Mail</t>
  </si>
  <si>
    <t>Disbursement Outsourcing - Postage</t>
  </si>
  <si>
    <t>Disbursement Outsourcing - Promotional Inserts</t>
  </si>
  <si>
    <t>Disbursement Outsourcing - Transmission</t>
  </si>
  <si>
    <t>Disbursement Outsourcing - Wire Payment Initiation</t>
  </si>
  <si>
    <t>Disbursement Outsourcing - Zip Code Sort</t>
  </si>
  <si>
    <t>Disbursement Software - Sale/License</t>
  </si>
  <si>
    <t>PURCHASING/VIRTUAL CARDS</t>
  </si>
  <si>
    <t>Rebate</t>
  </si>
  <si>
    <t>Spend</t>
  </si>
  <si>
    <t>Tiers</t>
  </si>
  <si>
    <t>Minimum Tier</t>
  </si>
  <si>
    <t>Maximum Tier</t>
  </si>
  <si>
    <t>15 18 30</t>
  </si>
  <si>
    <t>15 18 10</t>
  </si>
  <si>
    <t>15 18 70</t>
  </si>
  <si>
    <t>15 18 20</t>
  </si>
  <si>
    <t>15 18 60</t>
  </si>
  <si>
    <t>15 18 50</t>
  </si>
  <si>
    <t>15 18 A0</t>
  </si>
  <si>
    <t>15 18 80</t>
  </si>
  <si>
    <t>15 18 00</t>
  </si>
  <si>
    <t>15 18 40</t>
  </si>
  <si>
    <t>15 17 30</t>
  </si>
  <si>
    <t>Include any additional fees</t>
  </si>
  <si>
    <t>These columns will automatically calculate</t>
  </si>
  <si>
    <t>This column will automatically calculate</t>
  </si>
  <si>
    <t>Enter proposed unit cost in this column</t>
  </si>
  <si>
    <t>30/14 Terms</t>
  </si>
  <si>
    <t>Adjustments due to faster file terms</t>
  </si>
  <si>
    <t>Please disclose</t>
  </si>
  <si>
    <t>ISSUANCE OF MAILED CARD</t>
  </si>
  <si>
    <t>15 18 11</t>
  </si>
  <si>
    <t>01 03 ZZ</t>
  </si>
  <si>
    <t>10 02 00</t>
  </si>
  <si>
    <t>10 02 20</t>
  </si>
  <si>
    <t>10 02 23</t>
  </si>
  <si>
    <t>10 02 25</t>
  </si>
  <si>
    <t>10 02 26</t>
  </si>
  <si>
    <t>10 99 99</t>
  </si>
  <si>
    <t>15 01 00</t>
  </si>
  <si>
    <t>15 04 20</t>
  </si>
  <si>
    <t>15 13 42</t>
  </si>
  <si>
    <t>DEPOSIT ITEMS-TIER 1</t>
  </si>
  <si>
    <t>DEPOSIT ITEMS-TIER 2</t>
  </si>
  <si>
    <t>DEPOSIT ITEMS-TIER 3</t>
  </si>
  <si>
    <t>15 99 99</t>
  </si>
  <si>
    <t>99 99 99</t>
  </si>
  <si>
    <t>15 03 40</t>
  </si>
  <si>
    <t>10 00 05</t>
  </si>
  <si>
    <t>10 00 15</t>
  </si>
  <si>
    <t>10 00 44</t>
  </si>
  <si>
    <t>10 00 48</t>
  </si>
  <si>
    <t>15 05 12</t>
  </si>
  <si>
    <t>20 99 99</t>
  </si>
  <si>
    <t>15 02 30</t>
  </si>
  <si>
    <t>20 00 10</t>
  </si>
  <si>
    <t>20 01 10</t>
  </si>
  <si>
    <t>20 00 20</t>
  </si>
  <si>
    <t>20 20 01</t>
  </si>
  <si>
    <t>20 02 01</t>
  </si>
  <si>
    <t>15 03 20</t>
  </si>
  <si>
    <t>15 04 00</t>
  </si>
  <si>
    <t>20 03 10</t>
  </si>
  <si>
    <t>20 04 01</t>
  </si>
  <si>
    <t>15 00 00</t>
  </si>
  <si>
    <t>15 01 10</t>
  </si>
  <si>
    <t>20 00 00</t>
  </si>
  <si>
    <t>10 06 00</t>
  </si>
  <si>
    <t>10 06 10</t>
  </si>
  <si>
    <t>01 00 20</t>
  </si>
  <si>
    <t>01 01 12</t>
  </si>
  <si>
    <t>25 00 00</t>
  </si>
  <si>
    <t>25 01 00</t>
  </si>
  <si>
    <t>25 01 01</t>
  </si>
  <si>
    <t>25 01 02</t>
  </si>
  <si>
    <t>25 01 07</t>
  </si>
  <si>
    <t>25 01 20</t>
  </si>
  <si>
    <t>25 02 00</t>
  </si>
  <si>
    <t>25 02 01</t>
  </si>
  <si>
    <t>25 02 20</t>
  </si>
  <si>
    <t>25 03 02</t>
  </si>
  <si>
    <t>25 03 10</t>
  </si>
  <si>
    <t>25 04 00</t>
  </si>
  <si>
    <t>25 05 01</t>
  </si>
  <si>
    <t>25 05 05</t>
  </si>
  <si>
    <t>25 05 10</t>
  </si>
  <si>
    <t>25 06 10</t>
  </si>
  <si>
    <t>25 06 30</t>
  </si>
  <si>
    <t>25 10 00</t>
  </si>
  <si>
    <t>25 10 40</t>
  </si>
  <si>
    <t>25 10 56</t>
  </si>
  <si>
    <t>25 10 60</t>
  </si>
  <si>
    <t>25 10 70</t>
  </si>
  <si>
    <t>25 99 99</t>
  </si>
  <si>
    <t>35 01 29</t>
  </si>
  <si>
    <t>35 03 20</t>
  </si>
  <si>
    <t>35 03 00</t>
  </si>
  <si>
    <t>35 04 02</t>
  </si>
  <si>
    <t>35 04 12</t>
  </si>
  <si>
    <t>35 02 20</t>
  </si>
  <si>
    <t>35 02 02</t>
  </si>
  <si>
    <t>35 05 40</t>
  </si>
  <si>
    <t>40 02 7Z</t>
  </si>
  <si>
    <t>40 02 22</t>
  </si>
  <si>
    <t>40 02 71</t>
  </si>
  <si>
    <t>40 99 99</t>
  </si>
  <si>
    <t>40 02 25</t>
  </si>
  <si>
    <t>40 02 74</t>
  </si>
  <si>
    <t>40 00 5Z</t>
  </si>
  <si>
    <t>05 00 30</t>
  </si>
  <si>
    <t>40 01 10</t>
  </si>
  <si>
    <t xml:space="preserve">99 99 99 </t>
  </si>
  <si>
    <t>25 02 02</t>
  </si>
  <si>
    <t>30 00 20</t>
  </si>
  <si>
    <t>30 99 99</t>
  </si>
  <si>
    <t>30 03 30</t>
  </si>
  <si>
    <t>01 09 64</t>
  </si>
  <si>
    <t>Estimate</t>
  </si>
  <si>
    <t>05 00 01</t>
  </si>
  <si>
    <t>01 01 00</t>
  </si>
  <si>
    <t>01 01 01</t>
  </si>
  <si>
    <t>01 03 10</t>
  </si>
  <si>
    <t>01 06 30</t>
  </si>
  <si>
    <t>15 00 ZZ</t>
  </si>
  <si>
    <t>15 03 41</t>
  </si>
  <si>
    <t>05 01 1L</t>
  </si>
  <si>
    <t>05 01 1R</t>
  </si>
  <si>
    <t>05 04 1Z</t>
  </si>
  <si>
    <t>05 05 30</t>
  </si>
  <si>
    <t>10 02 1Z</t>
  </si>
  <si>
    <t>05 01 1P</t>
  </si>
  <si>
    <t>05 01 13</t>
  </si>
  <si>
    <t>05 01 22</t>
  </si>
  <si>
    <t>10 04 11</t>
  </si>
  <si>
    <t>10 04 19</t>
  </si>
  <si>
    <t>35 05 99</t>
  </si>
  <si>
    <t>25 01 99</t>
  </si>
  <si>
    <t>25 06 20</t>
  </si>
  <si>
    <t>25 10 51</t>
  </si>
  <si>
    <t>30 00 10</t>
  </si>
  <si>
    <t>40 04 4Z</t>
  </si>
  <si>
    <t>40 06 10</t>
  </si>
  <si>
    <t>40 06 6Z</t>
  </si>
  <si>
    <t>60 99 99</t>
  </si>
  <si>
    <t>05 00 05</t>
  </si>
  <si>
    <t>05 06 20</t>
  </si>
  <si>
    <t>10 04 16</t>
  </si>
  <si>
    <t>*AFP Codes provided where available</t>
  </si>
  <si>
    <t>AFP
Code*</t>
  </si>
  <si>
    <t>STATE ACCOUNTS</t>
  </si>
  <si>
    <t>DELDOT ACCOUNTS</t>
  </si>
  <si>
    <t>15 04 10</t>
  </si>
  <si>
    <t>STOP PAYMENT SERVICE - MONTHLY MAINTENANCE</t>
  </si>
  <si>
    <t>Columns E + F</t>
  </si>
  <si>
    <t>Columns C + D</t>
  </si>
  <si>
    <r>
      <rPr>
        <b/>
        <sz val="16"/>
        <rFont val="Arial"/>
        <family val="2"/>
      </rPr>
      <t>Attachment 4: Schedule of Fees</t>
    </r>
    <r>
      <rPr>
        <b/>
        <sz val="10"/>
        <rFont val="Arial"/>
        <family val="2"/>
      </rPr>
      <t xml:space="preserve">
</t>
    </r>
    <r>
      <rPr>
        <sz val="11"/>
        <rFont val="Arial"/>
        <family val="2"/>
      </rPr>
      <t>Contract Number: TRE18101-BANKINGSRVC</t>
    </r>
  </si>
  <si>
    <t>ALL ACCOUNTS</t>
  </si>
  <si>
    <t>VENDORS: ENTER PROPOSED UNIT COST IN THESE COLUMNS</t>
  </si>
  <si>
    <t>STATE + DELDOT (ALL) ACCOUNTS</t>
  </si>
  <si>
    <t>RETURNS SPECIAL HANDLING - MONTHLY MAINTENANCE</t>
  </si>
  <si>
    <t xml:space="preserve">REDEPOSIT OF RETURNED ITEM - PER ITEM </t>
  </si>
  <si>
    <t>DEPOSIT CORRECTION CREDIT</t>
  </si>
  <si>
    <t>DEPOSIT CORRECTION DEBIT</t>
  </si>
  <si>
    <t>10 01 00</t>
  </si>
  <si>
    <t>10 01 04</t>
  </si>
  <si>
    <t>10 01 07</t>
  </si>
  <si>
    <t>10 01 11</t>
  </si>
  <si>
    <t>10 01 43</t>
  </si>
  <si>
    <t>10 05 01</t>
  </si>
  <si>
    <t xml:space="preserve">VAULT MONTHLY MAINTENANCE - EADVICE </t>
  </si>
  <si>
    <t>10 01 4A</t>
  </si>
  <si>
    <t>VAULT FURNISHED CURR PER $1</t>
  </si>
  <si>
    <t>10 01 40</t>
  </si>
  <si>
    <t>VAULT CURRENCY / COIN PER ORDER</t>
  </si>
  <si>
    <t>10 01 44</t>
  </si>
  <si>
    <t>VAULT FURNISHED COIN PER ROLL</t>
  </si>
  <si>
    <t>ORIGINATION VIA TRANSMISSION - MONTHLY FIXED</t>
  </si>
  <si>
    <t>ORIGINATION VIA ONLINE PLATFORM - MONTHLY FIXED</t>
  </si>
  <si>
    <t>RETURN ITEM - VIA MAIL</t>
  </si>
  <si>
    <t>ACH FILE HANDLING - ACH MONITOR CONTROLS</t>
  </si>
  <si>
    <t xml:space="preserve">ACH MISSING CONTROL TOTALS - PER FILE </t>
  </si>
  <si>
    <t>ACH FILE HANDLING - VRS CONTROL TOTALS</t>
  </si>
  <si>
    <t>ACH ACTIVITY REPORT MONTHLY MAINTENANCE</t>
  </si>
  <si>
    <t>ACH MONITOR TRANSMISSION - MO MAINT</t>
  </si>
  <si>
    <t>01 99 99</t>
  </si>
  <si>
    <t>ONLINE BOOK TRANSFER SERVICE</t>
  </si>
  <si>
    <t>35 00 00</t>
  </si>
  <si>
    <t>ONLINE WIRE TRANSFER SERVICE</t>
  </si>
  <si>
    <t>35 99 99</t>
  </si>
  <si>
    <t>EXPANDED WIRE REPORT - MONTHLY MAINTENANCE</t>
  </si>
  <si>
    <t xml:space="preserve">WIRE - PAPER ADVICE- INCOMING - PER ITEM </t>
  </si>
  <si>
    <t>40 00 00</t>
  </si>
  <si>
    <t>ONLINE BALANCE REPORTING - MONTHLY MAINTENANCE</t>
  </si>
  <si>
    <t>40 00 03</t>
  </si>
  <si>
    <t>CASH POSITION SUMMARY - MONTHLY PER ACCOUNT</t>
  </si>
  <si>
    <t>40 00 54</t>
  </si>
  <si>
    <t>CASH POSITION DETAIL - MONTHLY PER ACCOUNT</t>
  </si>
  <si>
    <t xml:space="preserve">CASH POSITION DETAIL - PER ITEM </t>
  </si>
  <si>
    <t>40 02 32</t>
  </si>
  <si>
    <t xml:space="preserve">PREVIOUS DAY BAI TRANSACTION MAINTENANCE - MASTER ACCT </t>
  </si>
  <si>
    <t xml:space="preserve">PREVIOUS DAY BAI TRANSACTION MAINTENANCE - ADDITIONAL ACCOUNT </t>
  </si>
  <si>
    <t>TOTAL Average</t>
  </si>
  <si>
    <t>The State has provided services and volumes related to the OST accounts (column C), various Agency accounts (column D) and DelDOT accounts (column F). In order for the State to best evaluate their options, please provide pricing in columns H - J if the State were to only award these services/volumes to your Firm. Please provide pricing in Column K if the State were to award all of the State's activity to your Firm.</t>
  </si>
  <si>
    <r>
      <t xml:space="preserve">INSTRUCTIONS: FILL IN COLUMNS WITH BLUE HEADINGS ONLY. COLUMNS C - G PROVIDE VOLUME INFORMATION FOR THE OST AND STATE AGENCIES. L - O WILL AUTO CALCULATE TOTAL MONTHLY COST BASED ON PROPOSED COST YOU PROVIDE. IT IS THE </t>
    </r>
    <r>
      <rPr>
        <b/>
        <u/>
        <sz val="14"/>
        <color theme="5"/>
        <rFont val="Arial"/>
        <family val="2"/>
      </rPr>
      <t>VENDOR'S</t>
    </r>
    <r>
      <rPr>
        <b/>
        <sz val="14"/>
        <color theme="5"/>
        <rFont val="Arial"/>
        <family val="2"/>
      </rPr>
      <t xml:space="preserve"> RESPONSIBILITY TO ENSURE ALL CALCULATIONS ARE CORRECT AND THAT THE TOTALS IN ROW 374 ACCURATELY REFLECT THE EXPECTED MONTHLY COST. SPACE IS AVAILABLE STARTING ON ROW 369 TO ADD ANY ADDITIONAL SERVICES/LINE ITEMS THAT WILL BE </t>
    </r>
    <r>
      <rPr>
        <b/>
        <u/>
        <sz val="14"/>
        <color theme="5"/>
        <rFont val="Arial"/>
        <family val="2"/>
      </rPr>
      <t>REQUIRED</t>
    </r>
    <r>
      <rPr>
        <b/>
        <sz val="14"/>
        <color theme="5"/>
        <rFont val="Arial"/>
        <family val="2"/>
      </rPr>
      <t xml:space="preserve"> BY YOUR FIRM. YOU MAY INSERT ADDITIONAL ROWS AS NEEDED. ANY OPTIONAL OR RECOMMENDED SERVICES CAN BE ADDED IN ROW 395 AND BELOW.</t>
    </r>
  </si>
  <si>
    <t>VAULT MONTHLY MAINT PER LOCATION</t>
  </si>
  <si>
    <t>VAULT MONTHLY DEPOSITED CUR PER $1</t>
  </si>
  <si>
    <t>VAULT DEPOSITED FEE PER BAG</t>
  </si>
  <si>
    <t>VAULT DEPOSIT PER ENV FEE</t>
  </si>
  <si>
    <t>VAULT DEP COIN NONSTD PER BAG</t>
  </si>
  <si>
    <t xml:space="preserve">VAULT ORDER NONSTD SURCHARGE </t>
  </si>
  <si>
    <t>VAULT DEPOSIT ADJUSTMENT DEBIT</t>
  </si>
  <si>
    <t>VAULT DEPOSIT ADJUSTMENT CREDIT</t>
  </si>
  <si>
    <t>COST PER UPIC (OR SIMILAR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</si>
</sst>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 #,##0_);_(* \(#,##0\);_(* &quot;-&quot;??_);_(@_)"/>
    <numFmt numFmtId="165" formatCode="_(* #,##0.000_);_(* \(#,##0.000\);_(* &quot;-&quot;??_);_(@_)"/>
    <numFmt numFmtId="166" formatCode="_(&quot;$&quot;* #,##0_);_(&quot;$&quot;* \(#,##0\);_(&quot;$&quot;* &quot;-&quot;??_);_(@_)"/>
    <numFmt numFmtId="167" formatCode="&quot;$&quot;#,##0.00"/>
  </numFmts>
  <fonts count="24" x14ac:knownFonts="1">
    <font>
      <sz val="11"/>
      <color theme="1"/>
      <name val="Calibri"/>
      <family val="2"/>
      <scheme val="minor"/>
    </font>
    <font>
      <sz val="11"/>
      <color theme="1"/>
      <name val="Calibri"/>
      <family val="2"/>
      <scheme val="minor"/>
    </font>
    <font>
      <b/>
      <sz val="10"/>
      <name val="Arial"/>
      <family val="2"/>
    </font>
    <font>
      <b/>
      <sz val="10"/>
      <color theme="0"/>
      <name val="Arial"/>
      <family val="2"/>
    </font>
    <font>
      <b/>
      <sz val="10"/>
      <color theme="1"/>
      <name val="Arial"/>
      <family val="2"/>
    </font>
    <font>
      <b/>
      <sz val="10"/>
      <color theme="3"/>
      <name val="Arial"/>
      <family val="2"/>
    </font>
    <font>
      <sz val="10"/>
      <name val="Arial"/>
      <family val="2"/>
    </font>
    <font>
      <sz val="10"/>
      <color theme="1"/>
      <name val="Arial"/>
      <family val="2"/>
    </font>
    <font>
      <b/>
      <u/>
      <sz val="10"/>
      <color theme="3"/>
      <name val="Arial"/>
      <family val="2"/>
    </font>
    <font>
      <b/>
      <sz val="10"/>
      <color theme="5"/>
      <name val="Arial"/>
      <family val="2"/>
    </font>
    <font>
      <sz val="10"/>
      <color theme="5"/>
      <name val="Arial"/>
      <family val="2"/>
    </font>
    <font>
      <sz val="11"/>
      <color theme="5"/>
      <name val="Calibri"/>
      <family val="2"/>
      <scheme val="minor"/>
    </font>
    <font>
      <sz val="11"/>
      <color rgb="FF000000"/>
      <name val="Calibri"/>
      <family val="2"/>
    </font>
    <font>
      <b/>
      <i/>
      <sz val="10"/>
      <color theme="1"/>
      <name val="Arial"/>
      <family val="2"/>
    </font>
    <font>
      <b/>
      <u val="singleAccounting"/>
      <sz val="10"/>
      <color theme="1"/>
      <name val="Arial"/>
      <family val="2"/>
    </font>
    <font>
      <b/>
      <i/>
      <sz val="8"/>
      <color theme="5"/>
      <name val="Arial"/>
      <family val="2"/>
    </font>
    <font>
      <b/>
      <sz val="16"/>
      <name val="Arial"/>
      <family val="2"/>
    </font>
    <font>
      <sz val="11"/>
      <name val="Arial"/>
      <family val="2"/>
    </font>
    <font>
      <b/>
      <i/>
      <sz val="10"/>
      <name val="Arial"/>
      <family val="2"/>
    </font>
    <font>
      <b/>
      <u val="singleAccounting"/>
      <sz val="10"/>
      <color theme="5"/>
      <name val="Arial"/>
      <family val="2"/>
    </font>
    <font>
      <b/>
      <sz val="14"/>
      <color theme="5"/>
      <name val="Arial"/>
      <family val="2"/>
    </font>
    <font>
      <b/>
      <sz val="12"/>
      <name val="Arial"/>
      <family val="2"/>
    </font>
    <font>
      <b/>
      <sz val="14"/>
      <name val="Arial"/>
      <family val="2"/>
    </font>
    <font>
      <b/>
      <u/>
      <sz val="14"/>
      <color theme="5"/>
      <name val="Arial"/>
      <family val="2"/>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0" tint="-0.14999847407452621"/>
        <bgColor indexed="64"/>
      </patternFill>
    </fill>
  </fills>
  <borders count="28">
    <border>
      <left/>
      <right/>
      <top/>
      <bottom/>
      <diagonal/>
    </border>
    <border>
      <left style="thin">
        <color indexed="64"/>
      </left>
      <right/>
      <top/>
      <bottom/>
      <diagonal/>
    </border>
    <border>
      <left/>
      <right/>
      <top/>
      <bottom style="thin">
        <color indexed="64"/>
      </bottom>
      <diagonal/>
    </border>
    <border>
      <left/>
      <right/>
      <top/>
      <bottom style="thin">
        <color theme="0" tint="-0.1499679555650502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7" fillId="0" borderId="0"/>
    <xf numFmtId="0" fontId="12" fillId="0" borderId="0" applyNumberFormat="0" applyBorder="0" applyAlignment="0"/>
  </cellStyleXfs>
  <cellXfs count="399">
    <xf numFmtId="0" fontId="0" fillId="0" borderId="0" xfId="0"/>
    <xf numFmtId="0" fontId="4" fillId="2" borderId="0" xfId="0" quotePrefix="1" applyFont="1" applyFill="1" applyBorder="1" applyAlignment="1"/>
    <xf numFmtId="0" fontId="4" fillId="2" borderId="0" xfId="0" applyFont="1" applyFill="1" applyBorder="1" applyAlignment="1"/>
    <xf numFmtId="43" fontId="0" fillId="0" borderId="0" xfId="1" applyFont="1"/>
    <xf numFmtId="0" fontId="4" fillId="0" borderId="0" xfId="0" applyFont="1" applyFill="1" applyBorder="1" applyAlignment="1"/>
    <xf numFmtId="0" fontId="6" fillId="0" borderId="0" xfId="0" applyFont="1" applyFill="1" applyBorder="1"/>
    <xf numFmtId="43" fontId="6" fillId="0" borderId="0" xfId="3" applyNumberFormat="1" applyFont="1" applyFill="1" applyBorder="1"/>
    <xf numFmtId="0" fontId="4" fillId="0" borderId="1" xfId="0" quotePrefix="1" applyFont="1" applyFill="1" applyBorder="1" applyAlignment="1"/>
    <xf numFmtId="0" fontId="4" fillId="0" borderId="0" xfId="0" quotePrefix="1" applyFont="1" applyFill="1" applyBorder="1" applyAlignment="1"/>
    <xf numFmtId="0" fontId="7" fillId="0" borderId="0" xfId="0" applyFont="1" applyFill="1" applyBorder="1"/>
    <xf numFmtId="0" fontId="7" fillId="0" borderId="0" xfId="0" applyFont="1"/>
    <xf numFmtId="0" fontId="4" fillId="2" borderId="2" xfId="0" applyFont="1" applyFill="1" applyBorder="1" applyAlignment="1"/>
    <xf numFmtId="0" fontId="5" fillId="2" borderId="2" xfId="0" applyFont="1" applyFill="1" applyBorder="1"/>
    <xf numFmtId="0" fontId="6" fillId="2" borderId="0" xfId="0" applyFont="1" applyFill="1" applyBorder="1"/>
    <xf numFmtId="43" fontId="6" fillId="2" borderId="0" xfId="3" applyNumberFormat="1" applyFont="1" applyFill="1" applyBorder="1"/>
    <xf numFmtId="0" fontId="7" fillId="2" borderId="0" xfId="0" applyFont="1" applyFill="1" applyBorder="1"/>
    <xf numFmtId="43" fontId="6" fillId="2" borderId="2" xfId="3" applyNumberFormat="1" applyFont="1" applyFill="1" applyBorder="1"/>
    <xf numFmtId="0" fontId="5" fillId="2" borderId="2" xfId="0" applyFont="1" applyFill="1" applyBorder="1" applyAlignment="1">
      <alignment horizontal="center"/>
    </xf>
    <xf numFmtId="0" fontId="7" fillId="0" borderId="0" xfId="0" quotePrefix="1" applyFont="1" applyFill="1" applyBorder="1" applyAlignment="1"/>
    <xf numFmtId="0" fontId="6" fillId="0" borderId="0" xfId="0" quotePrefix="1" applyFont="1" applyFill="1" applyBorder="1" applyAlignment="1">
      <alignment horizontal="center"/>
    </xf>
    <xf numFmtId="0" fontId="0" fillId="2" borderId="0" xfId="0" applyFill="1"/>
    <xf numFmtId="0" fontId="5" fillId="2" borderId="0" xfId="0" applyFont="1" applyFill="1" applyBorder="1" applyAlignment="1">
      <alignment horizontal="center"/>
    </xf>
    <xf numFmtId="0" fontId="0" fillId="0" borderId="0" xfId="0" applyBorder="1"/>
    <xf numFmtId="0" fontId="3" fillId="3" borderId="0" xfId="0" applyFont="1" applyFill="1" applyBorder="1" applyAlignment="1">
      <alignment horizontal="center"/>
    </xf>
    <xf numFmtId="0" fontId="5" fillId="0" borderId="2" xfId="0" applyFont="1" applyFill="1" applyBorder="1"/>
    <xf numFmtId="165" fontId="7" fillId="0" borderId="0" xfId="1" applyNumberFormat="1" applyFont="1"/>
    <xf numFmtId="43" fontId="7" fillId="0" borderId="0" xfId="1" applyFont="1"/>
    <xf numFmtId="164" fontId="7" fillId="0" borderId="0" xfId="1" applyNumberFormat="1" applyFont="1" applyFill="1" applyBorder="1" applyAlignment="1"/>
    <xf numFmtId="0" fontId="9" fillId="2" borderId="8" xfId="0" quotePrefix="1" applyFont="1" applyFill="1" applyBorder="1" applyAlignment="1"/>
    <xf numFmtId="0" fontId="2" fillId="2" borderId="8" xfId="0" quotePrefix="1" applyFont="1" applyFill="1" applyBorder="1" applyAlignment="1"/>
    <xf numFmtId="0" fontId="2" fillId="2" borderId="8" xfId="0" applyFont="1" applyFill="1" applyBorder="1" applyAlignment="1"/>
    <xf numFmtId="0" fontId="4" fillId="0" borderId="2" xfId="0" quotePrefix="1" applyFont="1" applyFill="1" applyBorder="1" applyAlignment="1"/>
    <xf numFmtId="164" fontId="7" fillId="0" borderId="2" xfId="1" applyNumberFormat="1" applyFont="1" applyFill="1" applyBorder="1" applyAlignment="1"/>
    <xf numFmtId="0" fontId="4" fillId="0" borderId="2" xfId="0" applyFont="1" applyFill="1" applyBorder="1" applyAlignment="1"/>
    <xf numFmtId="0" fontId="6" fillId="2" borderId="2" xfId="0" quotePrefix="1" applyFont="1" applyFill="1" applyBorder="1" applyAlignment="1">
      <alignment horizontal="center"/>
    </xf>
    <xf numFmtId="0" fontId="4" fillId="2" borderId="2" xfId="0" quotePrefix="1" applyFont="1" applyFill="1" applyBorder="1" applyAlignment="1"/>
    <xf numFmtId="165" fontId="7" fillId="2" borderId="2" xfId="1" applyNumberFormat="1" applyFont="1" applyFill="1" applyBorder="1"/>
    <xf numFmtId="164" fontId="7" fillId="2" borderId="2" xfId="1" applyNumberFormat="1" applyFont="1" applyFill="1" applyBorder="1" applyAlignment="1"/>
    <xf numFmtId="0" fontId="7" fillId="0" borderId="8" xfId="4" applyFont="1" applyFill="1" applyBorder="1" applyAlignment="1">
      <alignment horizontal="left"/>
    </xf>
    <xf numFmtId="0" fontId="7" fillId="0" borderId="0" xfId="4" applyFont="1" applyFill="1" applyBorder="1" applyAlignment="1">
      <alignment horizontal="left"/>
    </xf>
    <xf numFmtId="164" fontId="6" fillId="2" borderId="0" xfId="3" applyNumberFormat="1" applyFont="1" applyFill="1" applyBorder="1"/>
    <xf numFmtId="164" fontId="5" fillId="2" borderId="2" xfId="0" applyNumberFormat="1" applyFont="1" applyFill="1" applyBorder="1"/>
    <xf numFmtId="164" fontId="6" fillId="2" borderId="2" xfId="3" applyNumberFormat="1" applyFont="1" applyFill="1" applyBorder="1"/>
    <xf numFmtId="164" fontId="7" fillId="0" borderId="0" xfId="0" applyNumberFormat="1" applyFont="1"/>
    <xf numFmtId="43" fontId="5" fillId="2" borderId="2" xfId="0" applyNumberFormat="1" applyFont="1" applyFill="1" applyBorder="1"/>
    <xf numFmtId="43" fontId="7" fillId="0" borderId="0" xfId="0" applyNumberFormat="1" applyFont="1"/>
    <xf numFmtId="0" fontId="2" fillId="2" borderId="0" xfId="0" quotePrefix="1" applyFont="1" applyFill="1" applyBorder="1" applyAlignment="1"/>
    <xf numFmtId="0" fontId="2" fillId="2" borderId="2" xfId="0" applyFont="1" applyFill="1" applyBorder="1"/>
    <xf numFmtId="0" fontId="9" fillId="2" borderId="0" xfId="0" quotePrefix="1" applyFont="1" applyFill="1" applyBorder="1" applyAlignment="1"/>
    <xf numFmtId="0" fontId="2" fillId="2" borderId="0" xfId="0" applyFont="1" applyFill="1" applyBorder="1" applyAlignment="1"/>
    <xf numFmtId="44" fontId="6" fillId="0" borderId="0" xfId="0" applyNumberFormat="1" applyFont="1" applyFill="1" applyBorder="1"/>
    <xf numFmtId="166" fontId="6" fillId="0" borderId="0" xfId="0" applyNumberFormat="1" applyFont="1" applyFill="1" applyBorder="1"/>
    <xf numFmtId="164" fontId="7" fillId="0" borderId="0" xfId="1" applyNumberFormat="1" applyFont="1" applyBorder="1"/>
    <xf numFmtId="0" fontId="12" fillId="0" borderId="0" xfId="5" applyFill="1" applyProtection="1"/>
    <xf numFmtId="0" fontId="12" fillId="0" borderId="0" xfId="5" applyFill="1" applyProtection="1"/>
    <xf numFmtId="0" fontId="12" fillId="0" borderId="0" xfId="5" applyFill="1" applyProtection="1"/>
    <xf numFmtId="0" fontId="2" fillId="3" borderId="0" xfId="0" applyFont="1" applyFill="1" applyBorder="1" applyAlignment="1"/>
    <xf numFmtId="0" fontId="12" fillId="0" borderId="0" xfId="5" applyFill="1" applyProtection="1"/>
    <xf numFmtId="0" fontId="12" fillId="0" borderId="0" xfId="5" applyFill="1" applyProtection="1"/>
    <xf numFmtId="0" fontId="12" fillId="0" borderId="0" xfId="5" applyFill="1" applyProtection="1"/>
    <xf numFmtId="0" fontId="12" fillId="0" borderId="0" xfId="5" applyFill="1" applyProtection="1"/>
    <xf numFmtId="0" fontId="5" fillId="2" borderId="0" xfId="0" applyFont="1" applyFill="1" applyBorder="1"/>
    <xf numFmtId="43" fontId="5" fillId="2" borderId="0" xfId="0" applyNumberFormat="1" applyFont="1" applyFill="1" applyBorder="1"/>
    <xf numFmtId="164" fontId="5" fillId="2" borderId="0" xfId="0" applyNumberFormat="1" applyFont="1" applyFill="1" applyBorder="1"/>
    <xf numFmtId="167" fontId="7" fillId="0" borderId="0" xfId="1" applyNumberFormat="1" applyFont="1"/>
    <xf numFmtId="43" fontId="7" fillId="2" borderId="2" xfId="1" applyFont="1" applyFill="1" applyBorder="1"/>
    <xf numFmtId="0" fontId="7" fillId="2" borderId="2" xfId="0" applyFont="1" applyFill="1" applyBorder="1"/>
    <xf numFmtId="0" fontId="7" fillId="0" borderId="0" xfId="0" applyFont="1" applyBorder="1"/>
    <xf numFmtId="167" fontId="2" fillId="0" borderId="7" xfId="3" applyNumberFormat="1" applyFont="1" applyFill="1" applyBorder="1" applyAlignment="1">
      <alignment vertical="center"/>
    </xf>
    <xf numFmtId="43" fontId="6" fillId="2" borderId="8" xfId="1" applyFont="1" applyFill="1" applyBorder="1"/>
    <xf numFmtId="167" fontId="2" fillId="0" borderId="0" xfId="0" applyNumberFormat="1" applyFont="1"/>
    <xf numFmtId="43" fontId="2" fillId="2" borderId="0" xfId="3" applyNumberFormat="1" applyFont="1" applyFill="1" applyBorder="1" applyAlignment="1">
      <alignment horizontal="center"/>
    </xf>
    <xf numFmtId="43" fontId="2" fillId="2" borderId="2" xfId="3" applyNumberFormat="1" applyFont="1" applyFill="1" applyBorder="1" applyAlignment="1">
      <alignment horizontal="center"/>
    </xf>
    <xf numFmtId="43" fontId="6" fillId="0" borderId="0" xfId="3" applyNumberFormat="1" applyFont="1" applyBorder="1"/>
    <xf numFmtId="0" fontId="7" fillId="0" borderId="2" xfId="0" applyFont="1" applyBorder="1"/>
    <xf numFmtId="0" fontId="7" fillId="2" borderId="6" xfId="0" applyFont="1" applyFill="1" applyBorder="1"/>
    <xf numFmtId="0" fontId="7" fillId="5" borderId="10" xfId="0" applyFont="1" applyFill="1" applyBorder="1" applyAlignment="1">
      <alignment horizontal="right"/>
    </xf>
    <xf numFmtId="0" fontId="7" fillId="5" borderId="13" xfId="0" applyFont="1" applyFill="1" applyBorder="1" applyAlignment="1">
      <alignment horizontal="right"/>
    </xf>
    <xf numFmtId="43" fontId="2" fillId="6" borderId="0" xfId="0" applyNumberFormat="1" applyFont="1" applyFill="1" applyBorder="1" applyAlignment="1">
      <alignment horizontal="center"/>
    </xf>
    <xf numFmtId="43" fontId="2" fillId="6" borderId="14" xfId="0" applyNumberFormat="1" applyFont="1" applyFill="1" applyBorder="1" applyAlignment="1">
      <alignment horizontal="center"/>
    </xf>
    <xf numFmtId="164" fontId="7" fillId="0" borderId="0" xfId="0" applyNumberFormat="1" applyFont="1" applyBorder="1"/>
    <xf numFmtId="0" fontId="3" fillId="3" borderId="1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4" xfId="0" applyFont="1" applyFill="1" applyBorder="1" applyAlignment="1">
      <alignment horizontal="center" vertical="center"/>
    </xf>
    <xf numFmtId="167" fontId="7" fillId="0" borderId="14" xfId="0" applyNumberFormat="1" applyFont="1" applyBorder="1"/>
    <xf numFmtId="0" fontId="7" fillId="0" borderId="14" xfId="0" applyFont="1" applyBorder="1"/>
    <xf numFmtId="0" fontId="4" fillId="0" borderId="14" xfId="0" applyFont="1" applyFill="1" applyBorder="1" applyAlignment="1"/>
    <xf numFmtId="164" fontId="4" fillId="0" borderId="2" xfId="0" applyNumberFormat="1" applyFont="1" applyFill="1" applyBorder="1" applyAlignment="1"/>
    <xf numFmtId="164" fontId="4" fillId="0" borderId="15" xfId="0" applyNumberFormat="1" applyFont="1" applyFill="1" applyBorder="1" applyAlignment="1"/>
    <xf numFmtId="0" fontId="2" fillId="2" borderId="0" xfId="0" quotePrefix="1" applyFont="1" applyFill="1" applyBorder="1" applyAlignment="1">
      <alignment vertical="center" wrapText="1"/>
    </xf>
    <xf numFmtId="0" fontId="4" fillId="2" borderId="14" xfId="0" quotePrefix="1" applyFont="1" applyFill="1" applyBorder="1" applyAlignment="1"/>
    <xf numFmtId="0" fontId="6" fillId="0" borderId="1" xfId="0" quotePrefix="1" applyFont="1" applyFill="1" applyBorder="1" applyAlignment="1">
      <alignment horizontal="center"/>
    </xf>
    <xf numFmtId="0" fontId="4" fillId="0" borderId="18" xfId="0" quotePrefix="1" applyFont="1" applyFill="1" applyBorder="1" applyAlignment="1"/>
    <xf numFmtId="0" fontId="21" fillId="2" borderId="0" xfId="0" quotePrefix="1" applyFont="1" applyFill="1" applyBorder="1" applyAlignment="1"/>
    <xf numFmtId="43" fontId="2" fillId="6" borderId="16" xfId="0" applyNumberFormat="1" applyFont="1" applyFill="1" applyBorder="1" applyAlignment="1">
      <alignment horizontal="center"/>
    </xf>
    <xf numFmtId="43" fontId="2" fillId="6" borderId="8" xfId="0" applyNumberFormat="1" applyFont="1" applyFill="1" applyBorder="1" applyAlignment="1">
      <alignment horizontal="center"/>
    </xf>
    <xf numFmtId="43" fontId="2" fillId="6" borderId="17" xfId="0" applyNumberFormat="1" applyFont="1" applyFill="1" applyBorder="1" applyAlignment="1">
      <alignment horizontal="center"/>
    </xf>
    <xf numFmtId="43" fontId="2" fillId="6" borderId="19" xfId="0" applyNumberFormat="1" applyFont="1" applyFill="1" applyBorder="1" applyAlignment="1">
      <alignment horizontal="center"/>
    </xf>
    <xf numFmtId="43" fontId="2" fillId="6" borderId="1" xfId="0" applyNumberFormat="1" applyFont="1" applyFill="1" applyBorder="1" applyAlignment="1">
      <alignment horizontal="center"/>
    </xf>
    <xf numFmtId="43" fontId="2" fillId="6" borderId="20" xfId="0" applyNumberFormat="1" applyFont="1" applyFill="1" applyBorder="1" applyAlignment="1">
      <alignment horizontal="center"/>
    </xf>
    <xf numFmtId="43" fontId="2" fillId="6" borderId="18" xfId="0" applyNumberFormat="1" applyFont="1" applyFill="1" applyBorder="1" applyAlignment="1">
      <alignment horizontal="center"/>
    </xf>
    <xf numFmtId="43" fontId="2" fillId="6" borderId="2" xfId="0" applyNumberFormat="1" applyFont="1" applyFill="1" applyBorder="1" applyAlignment="1">
      <alignment horizontal="center"/>
    </xf>
    <xf numFmtId="43" fontId="2" fillId="6" borderId="15" xfId="0" applyNumberFormat="1" applyFont="1" applyFill="1" applyBorder="1" applyAlignment="1">
      <alignment horizontal="center"/>
    </xf>
    <xf numFmtId="43" fontId="2" fillId="6" borderId="21" xfId="0" applyNumberFormat="1" applyFont="1" applyFill="1" applyBorder="1" applyAlignment="1">
      <alignment horizontal="center"/>
    </xf>
    <xf numFmtId="0" fontId="2" fillId="6" borderId="8" xfId="0" applyFont="1" applyFill="1" applyBorder="1" applyAlignment="1">
      <alignment horizontal="center" vertical="center" wrapText="1"/>
    </xf>
    <xf numFmtId="0" fontId="2" fillId="6" borderId="0" xfId="0" applyFont="1" applyFill="1" applyBorder="1" applyAlignment="1">
      <alignment horizontal="center" vertical="center"/>
    </xf>
    <xf numFmtId="0" fontId="2" fillId="6" borderId="2" xfId="0" applyFont="1" applyFill="1" applyBorder="1" applyAlignment="1">
      <alignment horizontal="center" vertical="center"/>
    </xf>
    <xf numFmtId="43" fontId="4" fillId="6" borderId="1" xfId="0" applyNumberFormat="1" applyFont="1" applyFill="1" applyBorder="1" applyAlignment="1"/>
    <xf numFmtId="164" fontId="4" fillId="6" borderId="0" xfId="0" applyNumberFormat="1" applyFont="1" applyFill="1" applyBorder="1" applyAlignment="1"/>
    <xf numFmtId="164" fontId="4" fillId="6" borderId="20" xfId="0" applyNumberFormat="1" applyFont="1" applyFill="1" applyBorder="1" applyAlignment="1"/>
    <xf numFmtId="43" fontId="4" fillId="6" borderId="18" xfId="0" applyNumberFormat="1" applyFont="1" applyFill="1" applyBorder="1" applyAlignment="1"/>
    <xf numFmtId="164" fontId="4" fillId="6" borderId="2" xfId="0" applyNumberFormat="1" applyFont="1" applyFill="1" applyBorder="1" applyAlignment="1"/>
    <xf numFmtId="164" fontId="4" fillId="6" borderId="21" xfId="0" applyNumberFormat="1" applyFont="1" applyFill="1" applyBorder="1" applyAlignment="1"/>
    <xf numFmtId="164" fontId="7" fillId="6" borderId="1" xfId="1" applyNumberFormat="1" applyFont="1" applyFill="1" applyBorder="1"/>
    <xf numFmtId="164" fontId="7" fillId="6" borderId="0" xfId="1" applyNumberFormat="1" applyFont="1" applyFill="1" applyBorder="1"/>
    <xf numFmtId="164" fontId="7" fillId="6" borderId="14" xfId="1" applyNumberFormat="1" applyFont="1" applyFill="1" applyBorder="1"/>
    <xf numFmtId="164" fontId="7" fillId="6" borderId="20" xfId="1" applyNumberFormat="1" applyFont="1" applyFill="1" applyBorder="1"/>
    <xf numFmtId="164" fontId="4" fillId="6" borderId="14" xfId="0" applyNumberFormat="1" applyFont="1" applyFill="1" applyBorder="1" applyAlignment="1"/>
    <xf numFmtId="164" fontId="4" fillId="6" borderId="15" xfId="0" applyNumberFormat="1" applyFont="1" applyFill="1" applyBorder="1" applyAlignment="1"/>
    <xf numFmtId="167" fontId="7" fillId="6" borderId="1" xfId="1" applyNumberFormat="1" applyFont="1" applyFill="1" applyBorder="1"/>
    <xf numFmtId="167" fontId="7" fillId="6" borderId="0" xfId="0" applyNumberFormat="1" applyFont="1" applyFill="1" applyBorder="1"/>
    <xf numFmtId="167" fontId="7" fillId="6" borderId="14" xfId="0" applyNumberFormat="1" applyFont="1" applyFill="1" applyBorder="1"/>
    <xf numFmtId="43" fontId="7" fillId="6" borderId="1" xfId="1" applyFont="1" applyFill="1" applyBorder="1"/>
    <xf numFmtId="0" fontId="7" fillId="6" borderId="0" xfId="0" applyFont="1" applyFill="1" applyBorder="1"/>
    <xf numFmtId="0" fontId="7" fillId="6" borderId="14" xfId="0" applyFont="1" applyFill="1" applyBorder="1"/>
    <xf numFmtId="0" fontId="4" fillId="6" borderId="18" xfId="0" applyFont="1" applyFill="1" applyBorder="1" applyAlignment="1"/>
    <xf numFmtId="0" fontId="4" fillId="6" borderId="2" xfId="0" applyFont="1" applyFill="1" applyBorder="1" applyAlignment="1"/>
    <xf numFmtId="0" fontId="4" fillId="6" borderId="15" xfId="0" applyFont="1" applyFill="1" applyBorder="1" applyAlignment="1"/>
    <xf numFmtId="0" fontId="4" fillId="6" borderId="14" xfId="0" quotePrefix="1" applyFont="1" applyFill="1" applyBorder="1" applyAlignment="1"/>
    <xf numFmtId="0" fontId="5" fillId="6" borderId="18" xfId="0" quotePrefix="1" applyFont="1" applyFill="1" applyBorder="1" applyAlignment="1">
      <alignment horizontal="center"/>
    </xf>
    <xf numFmtId="0" fontId="5" fillId="6" borderId="15" xfId="0" quotePrefix="1" applyFont="1" applyFill="1" applyBorder="1" applyAlignment="1"/>
    <xf numFmtId="0" fontId="6" fillId="6" borderId="1" xfId="0" quotePrefix="1" applyFont="1" applyFill="1" applyBorder="1" applyAlignment="1">
      <alignment horizontal="center"/>
    </xf>
    <xf numFmtId="0" fontId="6" fillId="6" borderId="14" xfId="0" applyFont="1" applyFill="1" applyBorder="1"/>
    <xf numFmtId="0" fontId="7" fillId="6" borderId="1" xfId="0" quotePrefix="1" applyFont="1" applyFill="1" applyBorder="1" applyAlignment="1">
      <alignment horizontal="center"/>
    </xf>
    <xf numFmtId="0" fontId="4" fillId="6" borderId="1" xfId="0" quotePrefix="1" applyFont="1" applyFill="1" applyBorder="1" applyAlignment="1"/>
    <xf numFmtId="0" fontId="7" fillId="6" borderId="14" xfId="0" quotePrefix="1" applyFont="1" applyFill="1" applyBorder="1" applyAlignment="1"/>
    <xf numFmtId="0" fontId="4" fillId="6" borderId="18" xfId="0" quotePrefix="1" applyFont="1" applyFill="1" applyBorder="1" applyAlignment="1"/>
    <xf numFmtId="0" fontId="4" fillId="6" borderId="15" xfId="0" quotePrefix="1" applyFont="1" applyFill="1" applyBorder="1" applyAlignment="1"/>
    <xf numFmtId="0" fontId="4" fillId="0" borderId="8" xfId="0" applyFont="1" applyFill="1" applyBorder="1" applyAlignment="1"/>
    <xf numFmtId="0" fontId="7" fillId="0" borderId="14" xfId="0" applyFont="1" applyFill="1" applyBorder="1"/>
    <xf numFmtId="43" fontId="6" fillId="6" borderId="1" xfId="3" applyNumberFormat="1" applyFont="1" applyFill="1" applyBorder="1"/>
    <xf numFmtId="43" fontId="6" fillId="6" borderId="0" xfId="3" applyNumberFormat="1" applyFont="1" applyFill="1" applyBorder="1"/>
    <xf numFmtId="43" fontId="6" fillId="6" borderId="14" xfId="3" applyNumberFormat="1" applyFont="1" applyFill="1" applyBorder="1"/>
    <xf numFmtId="0" fontId="6" fillId="6" borderId="16" xfId="0" quotePrefix="1" applyFont="1" applyFill="1" applyBorder="1" applyAlignment="1">
      <alignment horizontal="center"/>
    </xf>
    <xf numFmtId="0" fontId="6" fillId="6" borderId="17" xfId="0" applyFont="1" applyFill="1" applyBorder="1"/>
    <xf numFmtId="164" fontId="7" fillId="6" borderId="16" xfId="1" applyNumberFormat="1" applyFont="1" applyFill="1" applyBorder="1"/>
    <xf numFmtId="164" fontId="7" fillId="6" borderId="8" xfId="1" applyNumberFormat="1" applyFont="1" applyFill="1" applyBorder="1"/>
    <xf numFmtId="164" fontId="7" fillId="6" borderId="17" xfId="1" applyNumberFormat="1" applyFont="1" applyFill="1" applyBorder="1"/>
    <xf numFmtId="164" fontId="7" fillId="6" borderId="19" xfId="1" applyNumberFormat="1" applyFont="1" applyFill="1" applyBorder="1"/>
    <xf numFmtId="0" fontId="6" fillId="6" borderId="1" xfId="0" applyFont="1" applyFill="1" applyBorder="1" applyAlignment="1">
      <alignment horizontal="center"/>
    </xf>
    <xf numFmtId="0" fontId="6" fillId="6" borderId="1" xfId="0" applyFont="1" applyFill="1" applyBorder="1"/>
    <xf numFmtId="164" fontId="6" fillId="6" borderId="0" xfId="3" applyNumberFormat="1" applyFont="1" applyFill="1" applyBorder="1"/>
    <xf numFmtId="164" fontId="6" fillId="6" borderId="20" xfId="3" applyNumberFormat="1" applyFont="1" applyFill="1" applyBorder="1"/>
    <xf numFmtId="43" fontId="7" fillId="2" borderId="0" xfId="1" applyFont="1" applyFill="1" applyBorder="1"/>
    <xf numFmtId="167" fontId="7" fillId="6" borderId="16" xfId="1" applyNumberFormat="1" applyFont="1" applyFill="1" applyBorder="1"/>
    <xf numFmtId="167" fontId="7" fillId="6" borderId="8" xfId="0" applyNumberFormat="1" applyFont="1" applyFill="1" applyBorder="1"/>
    <xf numFmtId="167" fontId="7" fillId="6" borderId="17" xfId="0" applyNumberFormat="1" applyFont="1" applyFill="1" applyBorder="1"/>
    <xf numFmtId="0" fontId="7" fillId="6" borderId="1" xfId="0" applyFont="1" applyFill="1" applyBorder="1"/>
    <xf numFmtId="2" fontId="6" fillId="6" borderId="0" xfId="0" applyNumberFormat="1" applyFont="1" applyFill="1" applyBorder="1"/>
    <xf numFmtId="0" fontId="7" fillId="0" borderId="1" xfId="0" applyFont="1" applyBorder="1"/>
    <xf numFmtId="0" fontId="7" fillId="0" borderId="16" xfId="0" applyFont="1" applyBorder="1"/>
    <xf numFmtId="0" fontId="7" fillId="0" borderId="8" xfId="0" applyFont="1" applyBorder="1"/>
    <xf numFmtId="0" fontId="7" fillId="6" borderId="16" xfId="0" applyFont="1" applyFill="1" applyBorder="1" applyAlignment="1">
      <alignment horizontal="center"/>
    </xf>
    <xf numFmtId="0" fontId="7" fillId="6" borderId="17" xfId="0" applyFont="1" applyFill="1" applyBorder="1"/>
    <xf numFmtId="0" fontId="7" fillId="6" borderId="1" xfId="0" applyFont="1" applyFill="1" applyBorder="1" applyAlignment="1">
      <alignment horizontal="center"/>
    </xf>
    <xf numFmtId="43" fontId="7" fillId="6" borderId="1" xfId="0" applyNumberFormat="1" applyFont="1" applyFill="1" applyBorder="1"/>
    <xf numFmtId="164" fontId="7" fillId="6" borderId="0" xfId="0" applyNumberFormat="1" applyFont="1" applyFill="1" applyBorder="1"/>
    <xf numFmtId="164" fontId="7" fillId="6" borderId="20" xfId="0" applyNumberFormat="1" applyFont="1" applyFill="1" applyBorder="1"/>
    <xf numFmtId="43" fontId="7" fillId="6" borderId="1" xfId="1" applyNumberFormat="1" applyFont="1" applyFill="1" applyBorder="1"/>
    <xf numFmtId="0" fontId="4" fillId="6" borderId="1" xfId="0" applyFont="1" applyFill="1" applyBorder="1" applyAlignment="1"/>
    <xf numFmtId="0" fontId="6" fillId="6" borderId="16" xfId="0" applyFont="1" applyFill="1" applyBorder="1" applyAlignment="1">
      <alignment horizontal="center"/>
    </xf>
    <xf numFmtId="164" fontId="7" fillId="6" borderId="21" xfId="1" applyNumberFormat="1" applyFont="1" applyFill="1" applyBorder="1"/>
    <xf numFmtId="167" fontId="7" fillId="6" borderId="18" xfId="1" applyNumberFormat="1" applyFont="1" applyFill="1" applyBorder="1"/>
    <xf numFmtId="167" fontId="7" fillId="6" borderId="2" xfId="0" applyNumberFormat="1" applyFont="1" applyFill="1" applyBorder="1"/>
    <xf numFmtId="167" fontId="7" fillId="6" borderId="15" xfId="0" applyNumberFormat="1" applyFont="1" applyFill="1" applyBorder="1"/>
    <xf numFmtId="43" fontId="2" fillId="2" borderId="0" xfId="0" applyNumberFormat="1" applyFont="1" applyFill="1" applyBorder="1" applyAlignment="1">
      <alignment horizontal="center"/>
    </xf>
    <xf numFmtId="0" fontId="2" fillId="2" borderId="0" xfId="0" applyFont="1" applyFill="1" applyBorder="1" applyAlignment="1">
      <alignment horizontal="center" vertical="center"/>
    </xf>
    <xf numFmtId="43" fontId="2" fillId="2" borderId="2" xfId="0" applyNumberFormat="1" applyFont="1" applyFill="1" applyBorder="1" applyAlignment="1">
      <alignment horizontal="center"/>
    </xf>
    <xf numFmtId="0" fontId="2" fillId="2" borderId="0" xfId="0" applyFont="1" applyFill="1" applyBorder="1" applyAlignment="1">
      <alignment horizontal="center" vertical="center" wrapText="1"/>
    </xf>
    <xf numFmtId="0" fontId="7" fillId="6" borderId="2" xfId="0" applyFont="1" applyFill="1" applyBorder="1"/>
    <xf numFmtId="0" fontId="7" fillId="6" borderId="15" xfId="0" applyFont="1" applyFill="1" applyBorder="1"/>
    <xf numFmtId="167" fontId="2" fillId="0" borderId="5" xfId="3" applyNumberFormat="1" applyFont="1" applyFill="1" applyBorder="1" applyAlignment="1">
      <alignment vertical="center"/>
    </xf>
    <xf numFmtId="0" fontId="7" fillId="5" borderId="11" xfId="0" applyFont="1" applyFill="1" applyBorder="1" applyAlignment="1">
      <alignment horizontal="right"/>
    </xf>
    <xf numFmtId="0" fontId="7" fillId="5" borderId="12" xfId="0" applyFont="1" applyFill="1" applyBorder="1" applyAlignment="1">
      <alignment horizontal="right"/>
    </xf>
    <xf numFmtId="0" fontId="2" fillId="2" borderId="0" xfId="0" quotePrefix="1" applyFont="1" applyFill="1" applyBorder="1" applyAlignment="1">
      <alignment vertical="center" wrapText="1"/>
    </xf>
    <xf numFmtId="0" fontId="2" fillId="6" borderId="17" xfId="0" applyFont="1" applyFill="1" applyBorder="1" applyAlignment="1">
      <alignment horizontal="center" vertical="center" wrapText="1"/>
    </xf>
    <xf numFmtId="0" fontId="2" fillId="6" borderId="14"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6"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18" xfId="0" applyFont="1" applyFill="1" applyBorder="1" applyAlignment="1">
      <alignment horizontal="center" vertical="center"/>
    </xf>
    <xf numFmtId="0" fontId="3" fillId="3" borderId="0" xfId="0" applyFont="1" applyFill="1" applyBorder="1" applyAlignment="1">
      <alignment horizontal="center" vertical="center"/>
    </xf>
    <xf numFmtId="0" fontId="2" fillId="6" borderId="17" xfId="0" applyFont="1" applyFill="1" applyBorder="1" applyAlignment="1">
      <alignment horizontal="center" vertical="center" wrapText="1"/>
    </xf>
    <xf numFmtId="0" fontId="2" fillId="6" borderId="14"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6"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18" xfId="0" applyFont="1" applyFill="1" applyBorder="1" applyAlignment="1">
      <alignment horizontal="center" vertical="center"/>
    </xf>
    <xf numFmtId="0" fontId="6" fillId="2" borderId="1" xfId="0" applyFont="1" applyFill="1" applyBorder="1"/>
    <xf numFmtId="0" fontId="7" fillId="2" borderId="14" xfId="0" applyFont="1" applyFill="1" applyBorder="1"/>
    <xf numFmtId="0" fontId="5" fillId="2" borderId="18" xfId="0" applyFont="1" applyFill="1" applyBorder="1" applyAlignment="1">
      <alignment horizontal="center"/>
    </xf>
    <xf numFmtId="0" fontId="7" fillId="2" borderId="15" xfId="0" applyFont="1" applyFill="1" applyBorder="1"/>
    <xf numFmtId="43" fontId="6" fillId="2" borderId="14" xfId="3" applyNumberFormat="1" applyFont="1" applyFill="1" applyBorder="1"/>
    <xf numFmtId="0" fontId="2" fillId="2" borderId="18" xfId="0" applyFont="1" applyFill="1" applyBorder="1" applyAlignment="1">
      <alignment horizontal="center"/>
    </xf>
    <xf numFmtId="0" fontId="2" fillId="2" borderId="14" xfId="0" applyFont="1" applyFill="1" applyBorder="1" applyAlignment="1">
      <alignment horizontal="center" vertical="center" wrapText="1"/>
    </xf>
    <xf numFmtId="0" fontId="2" fillId="2" borderId="14" xfId="0" applyFont="1" applyFill="1" applyBorder="1" applyAlignment="1">
      <alignment horizontal="center" vertical="center"/>
    </xf>
    <xf numFmtId="43" fontId="7" fillId="0" borderId="0" xfId="0" applyNumberFormat="1" applyFont="1" applyBorder="1"/>
    <xf numFmtId="167" fontId="2" fillId="0" borderId="23" xfId="3" applyNumberFormat="1" applyFont="1" applyFill="1" applyBorder="1" applyAlignment="1">
      <alignment vertical="center"/>
    </xf>
    <xf numFmtId="0" fontId="7" fillId="2" borderId="1" xfId="0" applyFont="1" applyFill="1" applyBorder="1"/>
    <xf numFmtId="43" fontId="7" fillId="2" borderId="0" xfId="0" applyNumberFormat="1" applyFont="1" applyFill="1" applyBorder="1"/>
    <xf numFmtId="164" fontId="7" fillId="2" borderId="0" xfId="0" applyNumberFormat="1" applyFont="1" applyFill="1" applyBorder="1"/>
    <xf numFmtId="0" fontId="7" fillId="5" borderId="24" xfId="0" applyFont="1" applyFill="1" applyBorder="1" applyAlignment="1">
      <alignment horizontal="right"/>
    </xf>
    <xf numFmtId="0" fontId="7" fillId="5" borderId="25" xfId="0" applyFont="1" applyFill="1" applyBorder="1" applyAlignment="1">
      <alignment horizontal="right"/>
    </xf>
    <xf numFmtId="0" fontId="5" fillId="2" borderId="1" xfId="0" applyFont="1" applyFill="1" applyBorder="1"/>
    <xf numFmtId="0" fontId="7" fillId="0" borderId="18" xfId="0" applyFont="1" applyBorder="1"/>
    <xf numFmtId="43" fontId="4" fillId="0" borderId="2" xfId="0" applyNumberFormat="1" applyFont="1" applyFill="1" applyBorder="1" applyAlignment="1"/>
    <xf numFmtId="0" fontId="3" fillId="3" borderId="18"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5" xfId="0" applyFont="1" applyFill="1" applyBorder="1" applyAlignment="1">
      <alignment horizontal="center" vertical="center"/>
    </xf>
    <xf numFmtId="0" fontId="20" fillId="2" borderId="0" xfId="0" quotePrefix="1" applyFont="1" applyFill="1" applyBorder="1" applyAlignment="1">
      <alignment wrapText="1"/>
    </xf>
    <xf numFmtId="43" fontId="7" fillId="0" borderId="8" xfId="0" applyNumberFormat="1" applyFont="1" applyBorder="1"/>
    <xf numFmtId="164" fontId="7" fillId="0" borderId="8" xfId="0" applyNumberFormat="1" applyFont="1" applyBorder="1"/>
    <xf numFmtId="164" fontId="7" fillId="0" borderId="17" xfId="0" applyNumberFormat="1" applyFont="1" applyBorder="1"/>
    <xf numFmtId="164" fontId="7" fillId="0" borderId="14" xfId="0" applyNumberFormat="1" applyFont="1" applyBorder="1"/>
    <xf numFmtId="0" fontId="22" fillId="2" borderId="2" xfId="0" quotePrefix="1" applyFont="1" applyFill="1" applyBorder="1" applyAlignment="1">
      <alignment wrapText="1"/>
    </xf>
    <xf numFmtId="0" fontId="0" fillId="2" borderId="0" xfId="0" applyFill="1" applyBorder="1"/>
    <xf numFmtId="0" fontId="9" fillId="2" borderId="0" xfId="0" applyFont="1" applyFill="1" applyBorder="1" applyAlignment="1"/>
    <xf numFmtId="0" fontId="9" fillId="0" borderId="0" xfId="0" applyFont="1" applyFill="1" applyBorder="1" applyAlignment="1"/>
    <xf numFmtId="0" fontId="9" fillId="0" borderId="2" xfId="0" applyFont="1" applyFill="1" applyBorder="1" applyAlignment="1"/>
    <xf numFmtId="0" fontId="10" fillId="2" borderId="0" xfId="0" applyFont="1" applyFill="1" applyBorder="1"/>
    <xf numFmtId="0" fontId="9" fillId="2" borderId="2" xfId="0" applyFont="1" applyFill="1" applyBorder="1"/>
    <xf numFmtId="0" fontId="10" fillId="0" borderId="0" xfId="0" applyFont="1" applyFill="1" applyBorder="1"/>
    <xf numFmtId="0" fontId="9" fillId="0" borderId="3" xfId="0" applyFont="1" applyFill="1" applyBorder="1" applyAlignment="1"/>
    <xf numFmtId="43" fontId="10" fillId="0" borderId="0" xfId="3" applyNumberFormat="1" applyFont="1" applyFill="1" applyBorder="1"/>
    <xf numFmtId="0" fontId="10" fillId="0" borderId="0" xfId="0" applyFont="1"/>
    <xf numFmtId="43" fontId="10" fillId="2" borderId="2" xfId="3" applyNumberFormat="1" applyFont="1" applyFill="1" applyBorder="1"/>
    <xf numFmtId="0" fontId="9" fillId="2" borderId="0" xfId="0" applyFont="1" applyFill="1" applyBorder="1" applyAlignment="1">
      <alignment horizontal="center"/>
    </xf>
    <xf numFmtId="0" fontId="9" fillId="2" borderId="2" xfId="0" applyFont="1" applyFill="1" applyBorder="1" applyAlignment="1">
      <alignment horizontal="center"/>
    </xf>
    <xf numFmtId="0" fontId="9" fillId="0" borderId="1" xfId="0" applyFont="1" applyFill="1" applyBorder="1" applyAlignment="1"/>
    <xf numFmtId="0" fontId="9" fillId="0" borderId="17" xfId="0" applyFont="1" applyFill="1" applyBorder="1" applyAlignment="1"/>
    <xf numFmtId="0" fontId="9" fillId="0" borderId="14" xfId="0" applyFont="1" applyFill="1" applyBorder="1" applyAlignment="1"/>
    <xf numFmtId="0" fontId="9" fillId="0" borderId="18" xfId="0" applyFont="1" applyFill="1" applyBorder="1" applyAlignment="1"/>
    <xf numFmtId="0" fontId="9" fillId="0" borderId="15" xfId="0" applyFont="1" applyFill="1" applyBorder="1" applyAlignment="1"/>
    <xf numFmtId="0" fontId="9" fillId="0" borderId="16" xfId="0" applyFont="1" applyFill="1" applyBorder="1" applyAlignment="1"/>
    <xf numFmtId="0" fontId="9" fillId="0" borderId="8" xfId="0" applyFont="1" applyFill="1" applyBorder="1" applyAlignment="1"/>
    <xf numFmtId="0" fontId="10" fillId="0" borderId="1" xfId="0" applyFont="1" applyFill="1" applyBorder="1"/>
    <xf numFmtId="0" fontId="10" fillId="0" borderId="14" xfId="0" applyFont="1" applyFill="1" applyBorder="1"/>
    <xf numFmtId="43" fontId="10" fillId="0" borderId="1" xfId="3" applyNumberFormat="1" applyFont="1" applyFill="1" applyBorder="1"/>
    <xf numFmtId="43" fontId="10" fillId="0" borderId="14" xfId="3" applyNumberFormat="1" applyFont="1" applyFill="1" applyBorder="1"/>
    <xf numFmtId="0" fontId="10" fillId="0" borderId="16" xfId="0" applyFont="1" applyBorder="1"/>
    <xf numFmtId="0" fontId="10" fillId="0" borderId="8" xfId="0" applyFont="1" applyBorder="1"/>
    <xf numFmtId="0" fontId="10" fillId="0" borderId="17" xfId="0" applyFont="1" applyBorder="1"/>
    <xf numFmtId="0" fontId="10" fillId="0" borderId="1" xfId="0" applyFont="1" applyBorder="1"/>
    <xf numFmtId="0" fontId="10" fillId="0" borderId="0" xfId="0" applyFont="1" applyBorder="1"/>
    <xf numFmtId="0" fontId="10" fillId="0" borderId="14" xfId="0" applyFont="1" applyBorder="1"/>
    <xf numFmtId="0" fontId="10" fillId="0" borderId="16" xfId="0" applyFont="1" applyFill="1" applyBorder="1"/>
    <xf numFmtId="0" fontId="10" fillId="0" borderId="8" xfId="0" applyFont="1" applyFill="1" applyBorder="1"/>
    <xf numFmtId="0" fontId="10" fillId="0" borderId="17" xfId="0" applyFont="1" applyFill="1" applyBorder="1"/>
    <xf numFmtId="0" fontId="9" fillId="2" borderId="0" xfId="0" applyFont="1" applyFill="1" applyBorder="1" applyAlignment="1">
      <alignment horizontal="center" vertical="center" wrapText="1"/>
    </xf>
    <xf numFmtId="0" fontId="9" fillId="2" borderId="0" xfId="0" applyFont="1" applyFill="1" applyBorder="1" applyAlignment="1">
      <alignment horizontal="center" vertical="center"/>
    </xf>
    <xf numFmtId="0" fontId="9" fillId="2" borderId="2" xfId="0" applyFont="1" applyFill="1" applyBorder="1" applyAlignment="1">
      <alignment horizontal="center" vertical="center"/>
    </xf>
    <xf numFmtId="0" fontId="9" fillId="0" borderId="2" xfId="0" applyFont="1" applyFill="1" applyBorder="1"/>
    <xf numFmtId="0" fontId="3" fillId="3" borderId="16" xfId="0" applyFont="1" applyFill="1" applyBorder="1" applyAlignment="1">
      <alignment horizontal="center"/>
    </xf>
    <xf numFmtId="0" fontId="3" fillId="3" borderId="8" xfId="0" applyFont="1" applyFill="1" applyBorder="1" applyAlignment="1">
      <alignment horizontal="center"/>
    </xf>
    <xf numFmtId="0" fontId="3" fillId="3" borderId="17" xfId="0" applyFont="1" applyFill="1" applyBorder="1" applyAlignment="1">
      <alignment horizontal="center"/>
    </xf>
    <xf numFmtId="0" fontId="3" fillId="3" borderId="1" xfId="0" applyFont="1" applyFill="1" applyBorder="1" applyAlignment="1">
      <alignment horizontal="center"/>
    </xf>
    <xf numFmtId="0" fontId="3" fillId="3" borderId="14" xfId="0" applyFont="1" applyFill="1" applyBorder="1" applyAlignment="1">
      <alignment horizontal="center"/>
    </xf>
    <xf numFmtId="0" fontId="4" fillId="2" borderId="1" xfId="0" quotePrefix="1" applyFont="1" applyFill="1" applyBorder="1" applyAlignment="1"/>
    <xf numFmtId="0" fontId="4" fillId="2" borderId="14" xfId="0" applyFont="1" applyFill="1" applyBorder="1" applyAlignment="1"/>
    <xf numFmtId="0" fontId="9" fillId="2" borderId="1" xfId="0" quotePrefix="1" applyFont="1" applyFill="1" applyBorder="1" applyAlignment="1"/>
    <xf numFmtId="43" fontId="6" fillId="2" borderId="14" xfId="1" applyFont="1" applyFill="1" applyBorder="1"/>
    <xf numFmtId="0" fontId="6" fillId="2" borderId="18" xfId="0" quotePrefix="1" applyFont="1" applyFill="1" applyBorder="1" applyAlignment="1">
      <alignment horizontal="center"/>
    </xf>
    <xf numFmtId="167" fontId="7" fillId="0" borderId="14" xfId="1" applyNumberFormat="1" applyFont="1" applyBorder="1"/>
    <xf numFmtId="43" fontId="7" fillId="0" borderId="14" xfId="1" applyFont="1" applyBorder="1"/>
    <xf numFmtId="0" fontId="6" fillId="0" borderId="18" xfId="0" quotePrefix="1" applyFont="1" applyFill="1" applyBorder="1" applyAlignment="1">
      <alignment horizontal="center"/>
    </xf>
    <xf numFmtId="43" fontId="7" fillId="0" borderId="15" xfId="1" applyFont="1" applyBorder="1"/>
    <xf numFmtId="43" fontId="7" fillId="2" borderId="15" xfId="1" applyFont="1" applyFill="1" applyBorder="1"/>
    <xf numFmtId="0" fontId="7" fillId="0" borderId="1" xfId="0" applyFont="1" applyBorder="1" applyAlignment="1">
      <alignment horizontal="center"/>
    </xf>
    <xf numFmtId="0" fontId="5" fillId="2" borderId="14" xfId="0" applyFont="1" applyFill="1" applyBorder="1" applyAlignment="1">
      <alignment horizontal="center"/>
    </xf>
    <xf numFmtId="0" fontId="5" fillId="2" borderId="15" xfId="0" applyFont="1" applyFill="1" applyBorder="1" applyAlignment="1">
      <alignment horizontal="center"/>
    </xf>
    <xf numFmtId="0" fontId="10" fillId="0" borderId="2" xfId="0" applyFont="1" applyBorder="1"/>
    <xf numFmtId="0" fontId="7" fillId="0" borderId="15" xfId="0" applyFont="1" applyBorder="1"/>
    <xf numFmtId="0" fontId="6" fillId="0" borderId="16" xfId="0" quotePrefix="1" applyFont="1" applyFill="1" applyBorder="1" applyAlignment="1">
      <alignment horizontal="center"/>
    </xf>
    <xf numFmtId="0" fontId="6" fillId="0" borderId="8" xfId="0" applyFont="1" applyFill="1" applyBorder="1"/>
    <xf numFmtId="164" fontId="7" fillId="0" borderId="8" xfId="1" applyNumberFormat="1" applyFont="1" applyBorder="1"/>
    <xf numFmtId="167" fontId="7" fillId="0" borderId="17" xfId="1" applyNumberFormat="1" applyFont="1" applyBorder="1"/>
    <xf numFmtId="164" fontId="7" fillId="0" borderId="0" xfId="1" applyNumberFormat="1" applyFont="1" applyFill="1" applyBorder="1"/>
    <xf numFmtId="43" fontId="7" fillId="0" borderId="14" xfId="1" applyFont="1" applyFill="1" applyBorder="1"/>
    <xf numFmtId="43" fontId="7" fillId="0" borderId="15" xfId="1" applyFont="1" applyFill="1" applyBorder="1"/>
    <xf numFmtId="0" fontId="9" fillId="2" borderId="16" xfId="0" quotePrefix="1" applyFont="1" applyFill="1" applyBorder="1" applyAlignment="1"/>
    <xf numFmtId="43" fontId="6" fillId="2" borderId="17" xfId="1" applyFont="1" applyFill="1" applyBorder="1"/>
    <xf numFmtId="0" fontId="6" fillId="0" borderId="1" xfId="0" applyFont="1" applyFill="1" applyBorder="1"/>
    <xf numFmtId="0" fontId="5" fillId="0" borderId="18" xfId="0" applyFont="1" applyFill="1" applyBorder="1" applyAlignment="1">
      <alignment horizontal="center"/>
    </xf>
    <xf numFmtId="167" fontId="7" fillId="0" borderId="15" xfId="1" applyNumberFormat="1" applyFont="1" applyBorder="1"/>
    <xf numFmtId="164" fontId="7" fillId="0" borderId="8" xfId="1" applyNumberFormat="1" applyFont="1" applyFill="1" applyBorder="1" applyAlignment="1"/>
    <xf numFmtId="165" fontId="13" fillId="2" borderId="15" xfId="1" applyNumberFormat="1" applyFont="1" applyFill="1" applyBorder="1" applyAlignment="1">
      <alignment horizontal="right"/>
    </xf>
    <xf numFmtId="166" fontId="7" fillId="0" borderId="0" xfId="1" applyNumberFormat="1" applyFont="1" applyBorder="1" applyAlignment="1">
      <alignment horizontal="right"/>
    </xf>
    <xf numFmtId="10" fontId="10" fillId="0" borderId="14" xfId="1" applyNumberFormat="1" applyFont="1" applyBorder="1" applyAlignment="1">
      <alignment horizontal="right"/>
    </xf>
    <xf numFmtId="166" fontId="7" fillId="0" borderId="0" xfId="1" applyNumberFormat="1" applyFont="1" applyBorder="1"/>
    <xf numFmtId="10" fontId="10" fillId="0" borderId="14" xfId="1" applyNumberFormat="1" applyFont="1" applyBorder="1"/>
    <xf numFmtId="166" fontId="7" fillId="0" borderId="0" xfId="1" quotePrefix="1" applyNumberFormat="1" applyFont="1" applyBorder="1"/>
    <xf numFmtId="165" fontId="7" fillId="0" borderId="0" xfId="1" applyNumberFormat="1" applyFont="1" applyBorder="1"/>
    <xf numFmtId="0" fontId="0" fillId="0" borderId="14" xfId="0" applyBorder="1"/>
    <xf numFmtId="44" fontId="11" fillId="0" borderId="14" xfId="0" applyNumberFormat="1" applyFont="1" applyBorder="1"/>
    <xf numFmtId="44" fontId="11" fillId="0" borderId="14" xfId="0" applyNumberFormat="1" applyFont="1" applyBorder="1" applyAlignment="1">
      <alignment horizontal="right"/>
    </xf>
    <xf numFmtId="0" fontId="2" fillId="2" borderId="14" xfId="0" applyFont="1" applyFill="1" applyBorder="1" applyAlignment="1"/>
    <xf numFmtId="0" fontId="12" fillId="0" borderId="0" xfId="5" applyFill="1" applyBorder="1" applyProtection="1"/>
    <xf numFmtId="0" fontId="11" fillId="0" borderId="14" xfId="0" applyFont="1" applyBorder="1"/>
    <xf numFmtId="0" fontId="12" fillId="0" borderId="2" xfId="5" applyFill="1" applyBorder="1" applyProtection="1"/>
    <xf numFmtId="0" fontId="11" fillId="0" borderId="15" xfId="0" applyFont="1" applyBorder="1"/>
    <xf numFmtId="0" fontId="3" fillId="3" borderId="18" xfId="0" applyFont="1" applyFill="1" applyBorder="1" applyAlignment="1">
      <alignment horizontal="center" vertical="center"/>
    </xf>
    <xf numFmtId="0" fontId="3" fillId="3" borderId="2" xfId="0" applyFont="1" applyFill="1" applyBorder="1" applyAlignment="1">
      <alignment horizontal="center"/>
    </xf>
    <xf numFmtId="0" fontId="3" fillId="3" borderId="15" xfId="0" applyFont="1" applyFill="1" applyBorder="1" applyAlignment="1">
      <alignment horizontal="center"/>
    </xf>
    <xf numFmtId="0" fontId="0" fillId="0" borderId="1" xfId="0" applyBorder="1"/>
    <xf numFmtId="0" fontId="0" fillId="0" borderId="18" xfId="0" applyBorder="1"/>
    <xf numFmtId="0" fontId="10" fillId="0" borderId="15" xfId="0" applyFont="1" applyBorder="1"/>
    <xf numFmtId="0" fontId="7" fillId="0" borderId="8" xfId="0" quotePrefix="1" applyFont="1" applyFill="1" applyBorder="1" applyAlignment="1"/>
    <xf numFmtId="0" fontId="7" fillId="0" borderId="17" xfId="0" applyFont="1" applyBorder="1"/>
    <xf numFmtId="0" fontId="4" fillId="0" borderId="15" xfId="0" quotePrefix="1" applyFont="1" applyFill="1" applyBorder="1" applyAlignment="1"/>
    <xf numFmtId="43" fontId="7" fillId="0" borderId="16" xfId="0" applyNumberFormat="1" applyFont="1" applyBorder="1"/>
    <xf numFmtId="43" fontId="7" fillId="0" borderId="1" xfId="0" applyNumberFormat="1" applyFont="1" applyBorder="1"/>
    <xf numFmtId="43" fontId="4" fillId="0" borderId="18" xfId="0" applyNumberFormat="1" applyFont="1" applyFill="1" applyBorder="1" applyAlignment="1"/>
    <xf numFmtId="164" fontId="7" fillId="0" borderId="19" xfId="0" applyNumberFormat="1" applyFont="1" applyBorder="1"/>
    <xf numFmtId="164" fontId="7" fillId="0" borderId="20" xfId="0" applyNumberFormat="1" applyFont="1" applyBorder="1"/>
    <xf numFmtId="164" fontId="4" fillId="0" borderId="21" xfId="0" applyNumberFormat="1" applyFont="1" applyFill="1" applyBorder="1" applyAlignment="1"/>
    <xf numFmtId="167" fontId="7" fillId="0" borderId="14" xfId="1" applyNumberFormat="1" applyFont="1" applyFill="1" applyBorder="1"/>
    <xf numFmtId="0" fontId="2" fillId="0" borderId="2" xfId="0" applyFont="1" applyFill="1" applyBorder="1"/>
    <xf numFmtId="0" fontId="7" fillId="0" borderId="1" xfId="0" applyFont="1" applyFill="1" applyBorder="1" applyAlignment="1">
      <alignment horizontal="center"/>
    </xf>
    <xf numFmtId="43" fontId="2" fillId="0" borderId="0" xfId="3" applyNumberFormat="1" applyFont="1" applyFill="1" applyBorder="1" applyAlignment="1">
      <alignment horizontal="center"/>
    </xf>
    <xf numFmtId="43" fontId="2" fillId="0" borderId="2" xfId="3" applyNumberFormat="1" applyFont="1" applyFill="1" applyBorder="1" applyAlignment="1">
      <alignment horizontal="center"/>
    </xf>
    <xf numFmtId="43" fontId="10" fillId="0" borderId="2" xfId="3" applyNumberFormat="1" applyFont="1" applyFill="1" applyBorder="1"/>
    <xf numFmtId="0" fontId="7" fillId="0" borderId="15" xfId="0" applyFont="1" applyFill="1" applyBorder="1"/>
    <xf numFmtId="0" fontId="7" fillId="0" borderId="1" xfId="0" applyFont="1" applyFill="1" applyBorder="1"/>
    <xf numFmtId="164" fontId="4" fillId="0" borderId="0" xfId="1" applyNumberFormat="1" applyFont="1" applyFill="1" applyBorder="1" applyAlignment="1">
      <alignment horizontal="center"/>
    </xf>
    <xf numFmtId="43" fontId="6" fillId="0" borderId="2" xfId="3" applyNumberFormat="1" applyFont="1" applyFill="1" applyBorder="1"/>
    <xf numFmtId="43" fontId="6" fillId="0" borderId="15" xfId="3" applyNumberFormat="1" applyFont="1" applyFill="1" applyBorder="1"/>
    <xf numFmtId="0" fontId="0" fillId="0" borderId="1" xfId="0" applyFill="1" applyBorder="1"/>
    <xf numFmtId="0" fontId="5" fillId="0" borderId="0" xfId="0" applyFont="1" applyFill="1" applyBorder="1" applyAlignment="1">
      <alignment horizontal="center"/>
    </xf>
    <xf numFmtId="0" fontId="5" fillId="0" borderId="14" xfId="0" applyFont="1" applyFill="1" applyBorder="1" applyAlignment="1">
      <alignment horizontal="center"/>
    </xf>
    <xf numFmtId="0" fontId="5" fillId="0" borderId="2" xfId="0" applyFont="1" applyFill="1" applyBorder="1" applyAlignment="1">
      <alignment horizontal="center"/>
    </xf>
    <xf numFmtId="0" fontId="5" fillId="0" borderId="15" xfId="0" applyFont="1" applyFill="1" applyBorder="1" applyAlignment="1">
      <alignment horizontal="center"/>
    </xf>
    <xf numFmtId="165" fontId="7" fillId="0" borderId="8" xfId="1" applyNumberFormat="1" applyFont="1" applyBorder="1" applyAlignment="1">
      <alignment horizontal="right"/>
    </xf>
    <xf numFmtId="165" fontId="7" fillId="0" borderId="0" xfId="1" applyNumberFormat="1" applyFont="1" applyBorder="1" applyAlignment="1">
      <alignment horizontal="right"/>
    </xf>
    <xf numFmtId="165" fontId="7" fillId="0" borderId="0" xfId="1" applyNumberFormat="1" applyFont="1" applyFill="1" applyBorder="1" applyAlignment="1">
      <alignment horizontal="right"/>
    </xf>
    <xf numFmtId="165" fontId="7" fillId="0" borderId="2" xfId="1" applyNumberFormat="1" applyFont="1" applyBorder="1" applyAlignment="1">
      <alignment horizontal="right"/>
    </xf>
    <xf numFmtId="0" fontId="4" fillId="0" borderId="0" xfId="0" applyFont="1" applyFill="1" applyBorder="1" applyAlignment="1">
      <alignment horizontal="right"/>
    </xf>
    <xf numFmtId="0" fontId="0" fillId="0" borderId="18" xfId="0" applyFill="1" applyBorder="1"/>
    <xf numFmtId="0" fontId="7" fillId="0" borderId="2" xfId="0" applyFont="1" applyFill="1" applyBorder="1"/>
    <xf numFmtId="0" fontId="10" fillId="0" borderId="15" xfId="0" applyFont="1" applyFill="1" applyBorder="1"/>
    <xf numFmtId="0" fontId="7" fillId="0" borderId="0" xfId="0" applyFont="1" applyFill="1" applyBorder="1" applyAlignment="1">
      <alignment horizontal="right"/>
    </xf>
    <xf numFmtId="0" fontId="15" fillId="6" borderId="16" xfId="0" quotePrefix="1" applyFont="1" applyFill="1" applyBorder="1" applyAlignment="1">
      <alignment vertical="top"/>
    </xf>
    <xf numFmtId="0" fontId="4" fillId="6" borderId="17" xfId="0" quotePrefix="1" applyFont="1" applyFill="1" applyBorder="1" applyAlignment="1"/>
    <xf numFmtId="43" fontId="4" fillId="6" borderId="16" xfId="0" applyNumberFormat="1" applyFont="1" applyFill="1" applyBorder="1" applyAlignment="1"/>
    <xf numFmtId="164" fontId="4" fillId="6" borderId="8" xfId="0" applyNumberFormat="1" applyFont="1" applyFill="1" applyBorder="1" applyAlignment="1"/>
    <xf numFmtId="164" fontId="4" fillId="6" borderId="19" xfId="0" applyNumberFormat="1" applyFont="1" applyFill="1" applyBorder="1" applyAlignment="1"/>
    <xf numFmtId="0" fontId="2" fillId="0" borderId="22" xfId="0" applyFont="1" applyFill="1" applyBorder="1" applyAlignment="1">
      <alignment vertical="center"/>
    </xf>
    <xf numFmtId="0" fontId="2" fillId="0" borderId="4" xfId="0" applyFont="1" applyFill="1" applyBorder="1" applyAlignment="1">
      <alignment vertical="center"/>
    </xf>
    <xf numFmtId="0" fontId="2" fillId="0" borderId="5" xfId="0" applyFont="1" applyFill="1" applyBorder="1" applyAlignment="1">
      <alignment vertical="center"/>
    </xf>
    <xf numFmtId="0" fontId="5" fillId="5" borderId="22" xfId="0" applyFont="1" applyFill="1" applyBorder="1"/>
    <xf numFmtId="0" fontId="5" fillId="5" borderId="4" xfId="0" applyFont="1" applyFill="1" applyBorder="1"/>
    <xf numFmtId="0" fontId="5" fillId="5" borderId="5" xfId="0" applyFont="1" applyFill="1" applyBorder="1"/>
    <xf numFmtId="43" fontId="14" fillId="6" borderId="16" xfId="1" applyFont="1" applyFill="1" applyBorder="1" applyAlignment="1">
      <alignment horizontal="center" vertical="center"/>
    </xf>
    <xf numFmtId="43" fontId="14" fillId="6" borderId="8" xfId="1" applyFont="1" applyFill="1" applyBorder="1" applyAlignment="1">
      <alignment horizontal="center" vertical="center"/>
    </xf>
    <xf numFmtId="43" fontId="14" fillId="6" borderId="17" xfId="1" applyFont="1" applyFill="1" applyBorder="1" applyAlignment="1">
      <alignment horizontal="center" vertical="center"/>
    </xf>
    <xf numFmtId="43" fontId="14" fillId="6" borderId="18" xfId="1" applyFont="1" applyFill="1" applyBorder="1" applyAlignment="1">
      <alignment horizontal="center" vertical="center"/>
    </xf>
    <xf numFmtId="43" fontId="14" fillId="6" borderId="2" xfId="1" applyFont="1" applyFill="1" applyBorder="1" applyAlignment="1">
      <alignment horizontal="center" vertical="center"/>
    </xf>
    <xf numFmtId="43" fontId="14" fillId="6" borderId="15" xfId="1" applyFont="1" applyFill="1" applyBorder="1" applyAlignment="1">
      <alignment horizontal="center" vertical="center"/>
    </xf>
    <xf numFmtId="0" fontId="2" fillId="2" borderId="0" xfId="0" quotePrefix="1" applyFont="1" applyFill="1" applyBorder="1" applyAlignment="1">
      <alignment vertical="center" wrapText="1"/>
    </xf>
    <xf numFmtId="164" fontId="18" fillId="6" borderId="17" xfId="0" applyNumberFormat="1" applyFont="1" applyFill="1" applyBorder="1" applyAlignment="1">
      <alignment horizontal="center" vertical="center"/>
    </xf>
    <xf numFmtId="164" fontId="18" fillId="6" borderId="15" xfId="0" applyNumberFormat="1" applyFont="1" applyFill="1" applyBorder="1" applyAlignment="1">
      <alignment horizontal="center" vertical="center"/>
    </xf>
    <xf numFmtId="43" fontId="19" fillId="2" borderId="16" xfId="1" applyFont="1" applyFill="1" applyBorder="1" applyAlignment="1">
      <alignment horizontal="center" vertical="center"/>
    </xf>
    <xf numFmtId="43" fontId="19" fillId="2" borderId="8" xfId="1" applyFont="1" applyFill="1" applyBorder="1" applyAlignment="1">
      <alignment horizontal="center" vertical="center"/>
    </xf>
    <xf numFmtId="43" fontId="19" fillId="2" borderId="17" xfId="1" applyFont="1" applyFill="1" applyBorder="1" applyAlignment="1">
      <alignment horizontal="center" vertical="center"/>
    </xf>
    <xf numFmtId="43" fontId="19" fillId="2" borderId="18" xfId="1" applyFont="1" applyFill="1" applyBorder="1" applyAlignment="1">
      <alignment horizontal="center" vertical="center"/>
    </xf>
    <xf numFmtId="43" fontId="19" fillId="2" borderId="2" xfId="1" applyFont="1" applyFill="1" applyBorder="1" applyAlignment="1">
      <alignment horizontal="center" vertical="center"/>
    </xf>
    <xf numFmtId="43" fontId="19" fillId="2" borderId="15" xfId="1" applyFont="1" applyFill="1" applyBorder="1" applyAlignment="1">
      <alignment horizontal="center" vertical="center"/>
    </xf>
    <xf numFmtId="0" fontId="2" fillId="6" borderId="17" xfId="0" applyFont="1" applyFill="1" applyBorder="1" applyAlignment="1">
      <alignment horizontal="center" vertical="center" wrapText="1"/>
    </xf>
    <xf numFmtId="0" fontId="2" fillId="6" borderId="14"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6"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18" xfId="0" applyFont="1" applyFill="1" applyBorder="1" applyAlignment="1">
      <alignment horizontal="center" vertical="center"/>
    </xf>
    <xf numFmtId="0" fontId="22" fillId="2" borderId="0" xfId="0" quotePrefix="1" applyFont="1" applyFill="1" applyBorder="1" applyAlignment="1">
      <alignment wrapText="1"/>
    </xf>
    <xf numFmtId="0" fontId="20" fillId="2" borderId="0" xfId="0" quotePrefix="1" applyFont="1" applyFill="1" applyBorder="1" applyAlignment="1">
      <alignment wrapText="1"/>
    </xf>
    <xf numFmtId="0" fontId="2" fillId="2" borderId="0" xfId="0" quotePrefix="1" applyFont="1" applyFill="1" applyBorder="1" applyAlignment="1">
      <alignment horizontal="left" vertical="center" wrapText="1"/>
    </xf>
    <xf numFmtId="0" fontId="2" fillId="2" borderId="0" xfId="0" quotePrefix="1" applyFont="1" applyFill="1" applyBorder="1" applyAlignment="1">
      <alignment horizontal="left"/>
    </xf>
    <xf numFmtId="0" fontId="2" fillId="4" borderId="27" xfId="0" quotePrefix="1" applyFont="1" applyFill="1" applyBorder="1" applyAlignment="1">
      <alignment horizontal="center"/>
    </xf>
    <xf numFmtId="0" fontId="2" fillId="4" borderId="9" xfId="0" quotePrefix="1" applyFont="1" applyFill="1" applyBorder="1" applyAlignment="1">
      <alignment horizontal="center"/>
    </xf>
    <xf numFmtId="0" fontId="2" fillId="4" borderId="26" xfId="0" quotePrefix="1" applyFont="1" applyFill="1" applyBorder="1" applyAlignment="1">
      <alignment horizontal="center"/>
    </xf>
    <xf numFmtId="0" fontId="9" fillId="2" borderId="0" xfId="0" applyFont="1" applyFill="1" applyBorder="1" applyAlignment="1">
      <alignment horizontal="center" wrapText="1"/>
    </xf>
    <xf numFmtId="0" fontId="9" fillId="2" borderId="2" xfId="0" applyFont="1" applyFill="1" applyBorder="1" applyAlignment="1">
      <alignment horizontal="center" wrapText="1"/>
    </xf>
    <xf numFmtId="0" fontId="4" fillId="2" borderId="14" xfId="0" applyFont="1" applyFill="1" applyBorder="1" applyAlignment="1">
      <alignment horizontal="center" wrapText="1"/>
    </xf>
    <xf numFmtId="0" fontId="4" fillId="2" borderId="15" xfId="0" applyFont="1" applyFill="1" applyBorder="1" applyAlignment="1">
      <alignment horizontal="center" wrapText="1"/>
    </xf>
    <xf numFmtId="0" fontId="4" fillId="2" borderId="0" xfId="0" applyFont="1" applyFill="1" applyBorder="1" applyAlignment="1">
      <alignment horizontal="center" wrapText="1"/>
    </xf>
    <xf numFmtId="0" fontId="4" fillId="2" borderId="2" xfId="0" applyFont="1" applyFill="1" applyBorder="1" applyAlignment="1">
      <alignment horizontal="center" wrapText="1"/>
    </xf>
    <xf numFmtId="0" fontId="3" fillId="3" borderId="16" xfId="0" applyFont="1" applyFill="1" applyBorder="1" applyAlignment="1">
      <alignment horizontal="center" vertical="center"/>
    </xf>
    <xf numFmtId="0" fontId="3" fillId="3" borderId="18" xfId="0" applyFont="1" applyFill="1" applyBorder="1" applyAlignment="1">
      <alignment horizontal="center" vertical="center"/>
    </xf>
  </cellXfs>
  <cellStyles count="6">
    <cellStyle name="Comma" xfId="1" builtinId="3"/>
    <cellStyle name="Comma 3" xfId="3"/>
    <cellStyle name="Currency 4" xfId="2"/>
    <cellStyle name="Normal" xfId="0" builtinId="0"/>
    <cellStyle name="Normal 2" xfId="5"/>
    <cellStyle name="Normal 9"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PFM Branding Colors">
      <a:dk1>
        <a:srgbClr val="000000"/>
      </a:dk1>
      <a:lt1>
        <a:srgbClr val="FFFFFF"/>
      </a:lt1>
      <a:dk2>
        <a:srgbClr val="373637"/>
      </a:dk2>
      <a:lt2>
        <a:srgbClr val="FFFFFF"/>
      </a:lt2>
      <a:accent1>
        <a:srgbClr val="C7B8A4"/>
      </a:accent1>
      <a:accent2>
        <a:srgbClr val="3E6BB3"/>
      </a:accent2>
      <a:accent3>
        <a:srgbClr val="FFD051"/>
      </a:accent3>
      <a:accent4>
        <a:srgbClr val="F49B48"/>
      </a:accent4>
      <a:accent5>
        <a:srgbClr val="E97162"/>
      </a:accent5>
      <a:accent6>
        <a:srgbClr val="4BB370"/>
      </a:accent6>
      <a:hlink>
        <a:srgbClr val="3E6BB3"/>
      </a:hlink>
      <a:folHlink>
        <a:srgbClr val="878587"/>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27"/>
  <sheetViews>
    <sheetView tabSelected="1" view="pageBreakPreview" topLeftCell="A185" zoomScale="72" zoomScaleNormal="72" zoomScaleSheetLayoutView="72" workbookViewId="0">
      <selection activeCell="G228" sqref="G228"/>
    </sheetView>
  </sheetViews>
  <sheetFormatPr defaultColWidth="9.28515625" defaultRowHeight="12.75" x14ac:dyDescent="0.2"/>
  <cols>
    <col min="1" max="1" width="9.28515625" style="10"/>
    <col min="2" max="2" width="69.7109375" style="10" bestFit="1" customWidth="1"/>
    <col min="3" max="3" width="19.28515625" style="45" bestFit="1" customWidth="1"/>
    <col min="4" max="4" width="24" style="43" bestFit="1" customWidth="1"/>
    <col min="5" max="5" width="21.85546875" style="43" bestFit="1" customWidth="1"/>
    <col min="6" max="6" width="23.5703125" style="43" bestFit="1" customWidth="1"/>
    <col min="7" max="7" width="38.85546875" style="43" bestFit="1" customWidth="1"/>
    <col min="8" max="8" width="18.140625" style="10" bestFit="1" customWidth="1"/>
    <col min="9" max="9" width="22.7109375" style="10" bestFit="1" customWidth="1"/>
    <col min="10" max="10" width="22.28515625" style="10" bestFit="1" customWidth="1"/>
    <col min="11" max="11" width="17.7109375" style="10" bestFit="1" customWidth="1"/>
    <col min="12" max="12" width="18.140625" style="10" bestFit="1" customWidth="1"/>
    <col min="13" max="13" width="22.7109375" style="10" bestFit="1" customWidth="1"/>
    <col min="14" max="14" width="22.28515625" style="10" bestFit="1" customWidth="1"/>
    <col min="15" max="15" width="17.7109375" style="10" bestFit="1" customWidth="1"/>
    <col min="16" max="16384" width="9.28515625" style="10"/>
  </cols>
  <sheetData>
    <row r="1" spans="1:15" ht="58.9" customHeight="1" x14ac:dyDescent="0.2">
      <c r="A1" s="369" t="s">
        <v>628</v>
      </c>
      <c r="B1" s="369"/>
      <c r="C1" s="369"/>
      <c r="D1" s="369"/>
      <c r="E1" s="369"/>
      <c r="F1" s="369"/>
      <c r="G1" s="369"/>
      <c r="H1" s="369"/>
      <c r="I1" s="369"/>
      <c r="J1" s="369"/>
      <c r="K1" s="369"/>
      <c r="L1" s="369"/>
      <c r="M1" s="369"/>
      <c r="N1" s="369"/>
      <c r="O1" s="369"/>
    </row>
    <row r="2" spans="1:15" ht="14.45" customHeight="1" x14ac:dyDescent="0.25">
      <c r="A2" s="95" t="s">
        <v>7</v>
      </c>
      <c r="B2" s="46"/>
      <c r="C2" s="46"/>
      <c r="D2" s="46"/>
      <c r="E2" s="46"/>
      <c r="F2" s="46"/>
      <c r="G2" s="46"/>
      <c r="H2" s="46"/>
      <c r="I2" s="46"/>
      <c r="J2" s="46"/>
      <c r="K2" s="46"/>
      <c r="L2" s="15"/>
      <c r="M2" s="15"/>
      <c r="N2" s="15"/>
      <c r="O2" s="15"/>
    </row>
    <row r="3" spans="1:15" ht="14.45" customHeight="1" x14ac:dyDescent="0.2">
      <c r="A3" s="46"/>
      <c r="B3" s="46"/>
      <c r="C3" s="46"/>
      <c r="D3" s="46"/>
      <c r="E3" s="46"/>
      <c r="F3" s="46"/>
      <c r="G3" s="46"/>
      <c r="H3" s="46"/>
      <c r="I3" s="46"/>
      <c r="J3" s="46"/>
      <c r="K3" s="46"/>
      <c r="L3" s="15"/>
      <c r="M3" s="15"/>
      <c r="N3" s="15"/>
      <c r="O3" s="15"/>
    </row>
    <row r="4" spans="1:15" ht="14.45" customHeight="1" x14ac:dyDescent="0.2">
      <c r="A4" s="385" t="s">
        <v>676</v>
      </c>
      <c r="B4" s="385"/>
      <c r="C4" s="385"/>
      <c r="D4" s="385"/>
      <c r="E4" s="385"/>
      <c r="F4" s="385"/>
      <c r="G4" s="385"/>
      <c r="H4" s="385"/>
      <c r="I4" s="385"/>
      <c r="J4" s="385"/>
      <c r="K4" s="385"/>
      <c r="L4" s="385"/>
      <c r="M4" s="385"/>
      <c r="N4" s="385"/>
      <c r="O4" s="385"/>
    </row>
    <row r="5" spans="1:15" ht="19.899999999999999" customHeight="1" x14ac:dyDescent="0.2">
      <c r="A5" s="385"/>
      <c r="B5" s="385"/>
      <c r="C5" s="385"/>
      <c r="D5" s="385"/>
      <c r="E5" s="385"/>
      <c r="F5" s="385"/>
      <c r="G5" s="385"/>
      <c r="H5" s="385"/>
      <c r="I5" s="385"/>
      <c r="J5" s="385"/>
      <c r="K5" s="385"/>
      <c r="L5" s="385"/>
      <c r="M5" s="385"/>
      <c r="N5" s="385"/>
      <c r="O5" s="385"/>
    </row>
    <row r="6" spans="1:15" ht="19.899999999999999" customHeight="1" x14ac:dyDescent="0.2">
      <c r="A6" s="385"/>
      <c r="B6" s="385"/>
      <c r="C6" s="385"/>
      <c r="D6" s="385"/>
      <c r="E6" s="385"/>
      <c r="F6" s="385"/>
      <c r="G6" s="385"/>
      <c r="H6" s="385"/>
      <c r="I6" s="385"/>
      <c r="J6" s="385"/>
      <c r="K6" s="385"/>
      <c r="L6" s="385"/>
      <c r="M6" s="385"/>
      <c r="N6" s="385"/>
      <c r="O6" s="385"/>
    </row>
    <row r="7" spans="1:15" ht="19.899999999999999" customHeight="1" x14ac:dyDescent="0.25">
      <c r="A7" s="221"/>
      <c r="B7" s="221"/>
      <c r="C7" s="221"/>
      <c r="D7" s="221"/>
      <c r="E7" s="221"/>
      <c r="F7" s="221"/>
      <c r="G7" s="221"/>
      <c r="H7" s="221"/>
      <c r="I7" s="221"/>
      <c r="J7" s="221"/>
      <c r="K7" s="221"/>
      <c r="L7" s="221"/>
      <c r="M7" s="221"/>
      <c r="N7" s="221"/>
      <c r="O7" s="221"/>
    </row>
    <row r="8" spans="1:15" ht="19.899999999999999" customHeight="1" x14ac:dyDescent="0.2">
      <c r="A8" s="384" t="s">
        <v>675</v>
      </c>
      <c r="B8" s="384"/>
      <c r="C8" s="384"/>
      <c r="D8" s="384"/>
      <c r="E8" s="384"/>
      <c r="F8" s="384"/>
      <c r="G8" s="384"/>
      <c r="H8" s="384"/>
      <c r="I8" s="384"/>
      <c r="J8" s="384"/>
      <c r="K8" s="384"/>
      <c r="L8" s="384"/>
      <c r="M8" s="384"/>
      <c r="N8" s="384"/>
      <c r="O8" s="384"/>
    </row>
    <row r="9" spans="1:15" ht="19.899999999999999" customHeight="1" x14ac:dyDescent="0.2">
      <c r="A9" s="384"/>
      <c r="B9" s="384"/>
      <c r="C9" s="384"/>
      <c r="D9" s="384"/>
      <c r="E9" s="384"/>
      <c r="F9" s="384"/>
      <c r="G9" s="384"/>
      <c r="H9" s="384"/>
      <c r="I9" s="384"/>
      <c r="J9" s="384"/>
      <c r="K9" s="384"/>
      <c r="L9" s="384"/>
      <c r="M9" s="384"/>
      <c r="N9" s="384"/>
      <c r="O9" s="384"/>
    </row>
    <row r="10" spans="1:15" ht="19.899999999999999" customHeight="1" x14ac:dyDescent="0.25">
      <c r="A10" s="226"/>
      <c r="B10" s="226"/>
      <c r="C10" s="226"/>
      <c r="D10" s="226"/>
      <c r="E10" s="226"/>
      <c r="F10" s="226"/>
      <c r="G10" s="226"/>
      <c r="H10" s="226"/>
      <c r="I10" s="226"/>
      <c r="J10" s="226"/>
      <c r="K10" s="226"/>
      <c r="L10" s="226"/>
      <c r="M10" s="226"/>
      <c r="N10" s="226"/>
      <c r="O10" s="226"/>
    </row>
    <row r="11" spans="1:15" ht="14.45" customHeight="1" x14ac:dyDescent="0.2">
      <c r="A11" s="381" t="s">
        <v>621</v>
      </c>
      <c r="B11" s="378" t="s">
        <v>309</v>
      </c>
      <c r="C11" s="96" t="s">
        <v>2</v>
      </c>
      <c r="D11" s="97" t="s">
        <v>2</v>
      </c>
      <c r="E11" s="98" t="s">
        <v>674</v>
      </c>
      <c r="F11" s="99" t="s">
        <v>2</v>
      </c>
      <c r="G11" s="99" t="s">
        <v>674</v>
      </c>
      <c r="H11" s="81" t="s">
        <v>33</v>
      </c>
      <c r="I11" s="82" t="s">
        <v>33</v>
      </c>
      <c r="J11" s="82" t="s">
        <v>33</v>
      </c>
      <c r="K11" s="83" t="s">
        <v>33</v>
      </c>
      <c r="L11" s="197" t="s">
        <v>33</v>
      </c>
      <c r="M11" s="106" t="s">
        <v>33</v>
      </c>
      <c r="N11" s="106" t="s">
        <v>33</v>
      </c>
      <c r="O11" s="194" t="s">
        <v>33</v>
      </c>
    </row>
    <row r="12" spans="1:15" ht="14.45" customHeight="1" x14ac:dyDescent="0.2">
      <c r="A12" s="382"/>
      <c r="B12" s="379"/>
      <c r="C12" s="100" t="s">
        <v>31</v>
      </c>
      <c r="D12" s="78" t="s">
        <v>31</v>
      </c>
      <c r="E12" s="79" t="s">
        <v>31</v>
      </c>
      <c r="F12" s="101" t="s">
        <v>31</v>
      </c>
      <c r="G12" s="101" t="s">
        <v>31</v>
      </c>
      <c r="H12" s="84" t="s">
        <v>6</v>
      </c>
      <c r="I12" s="193" t="s">
        <v>6</v>
      </c>
      <c r="J12" s="193" t="s">
        <v>6</v>
      </c>
      <c r="K12" s="85" t="s">
        <v>6</v>
      </c>
      <c r="L12" s="198" t="s">
        <v>32</v>
      </c>
      <c r="M12" s="107" t="s">
        <v>32</v>
      </c>
      <c r="N12" s="107" t="s">
        <v>32</v>
      </c>
      <c r="O12" s="195" t="s">
        <v>32</v>
      </c>
    </row>
    <row r="13" spans="1:15" x14ac:dyDescent="0.2">
      <c r="A13" s="383"/>
      <c r="B13" s="380"/>
      <c r="C13" s="102" t="s">
        <v>307</v>
      </c>
      <c r="D13" s="103" t="s">
        <v>308</v>
      </c>
      <c r="E13" s="104" t="s">
        <v>622</v>
      </c>
      <c r="F13" s="105" t="s">
        <v>623</v>
      </c>
      <c r="G13" s="105" t="s">
        <v>631</v>
      </c>
      <c r="H13" s="312" t="s">
        <v>307</v>
      </c>
      <c r="I13" s="219" t="s">
        <v>308</v>
      </c>
      <c r="J13" s="219" t="s">
        <v>623</v>
      </c>
      <c r="K13" s="220" t="s">
        <v>629</v>
      </c>
      <c r="L13" s="199" t="s">
        <v>307</v>
      </c>
      <c r="M13" s="108" t="s">
        <v>308</v>
      </c>
      <c r="N13" s="108" t="s">
        <v>623</v>
      </c>
      <c r="O13" s="196" t="s">
        <v>629</v>
      </c>
    </row>
    <row r="14" spans="1:15" ht="15.6" customHeight="1" x14ac:dyDescent="0.2">
      <c r="A14" s="352" t="s">
        <v>620</v>
      </c>
      <c r="B14" s="353"/>
      <c r="C14" s="354"/>
      <c r="D14" s="355"/>
      <c r="E14" s="370" t="s">
        <v>627</v>
      </c>
      <c r="F14" s="356"/>
      <c r="G14" s="370" t="s">
        <v>626</v>
      </c>
      <c r="H14" s="372" t="s">
        <v>630</v>
      </c>
      <c r="I14" s="373"/>
      <c r="J14" s="373"/>
      <c r="K14" s="374"/>
      <c r="L14" s="363" t="s">
        <v>497</v>
      </c>
      <c r="M14" s="364"/>
      <c r="N14" s="364"/>
      <c r="O14" s="365"/>
    </row>
    <row r="15" spans="1:15" ht="15.6" customHeight="1" x14ac:dyDescent="0.2">
      <c r="A15" s="131"/>
      <c r="B15" s="132" t="s">
        <v>8</v>
      </c>
      <c r="C15" s="112"/>
      <c r="D15" s="113"/>
      <c r="E15" s="371"/>
      <c r="F15" s="114"/>
      <c r="G15" s="371"/>
      <c r="H15" s="375"/>
      <c r="I15" s="376"/>
      <c r="J15" s="376"/>
      <c r="K15" s="377"/>
      <c r="L15" s="366"/>
      <c r="M15" s="367"/>
      <c r="N15" s="367"/>
      <c r="O15" s="368"/>
    </row>
    <row r="16" spans="1:15" x14ac:dyDescent="0.2">
      <c r="A16" s="133" t="s">
        <v>12</v>
      </c>
      <c r="B16" s="134" t="s">
        <v>9</v>
      </c>
      <c r="C16" s="115">
        <v>21</v>
      </c>
      <c r="D16" s="116">
        <v>259</v>
      </c>
      <c r="E16" s="117">
        <f>D16+C16</f>
        <v>280</v>
      </c>
      <c r="F16" s="118">
        <v>8</v>
      </c>
      <c r="G16" s="118">
        <f>F16+E16</f>
        <v>288</v>
      </c>
      <c r="H16" s="240"/>
      <c r="I16" s="229"/>
      <c r="J16" s="229"/>
      <c r="K16" s="241"/>
      <c r="L16" s="121">
        <f>H16*C16</f>
        <v>0</v>
      </c>
      <c r="M16" s="122">
        <f>D16*I16</f>
        <v>0</v>
      </c>
      <c r="N16" s="122">
        <f>J16*F16</f>
        <v>0</v>
      </c>
      <c r="O16" s="123">
        <f>K16*G16</f>
        <v>0</v>
      </c>
    </row>
    <row r="17" spans="1:15" x14ac:dyDescent="0.2">
      <c r="A17" s="133" t="s">
        <v>93</v>
      </c>
      <c r="B17" s="134" t="s">
        <v>94</v>
      </c>
      <c r="C17" s="115">
        <v>1</v>
      </c>
      <c r="D17" s="116">
        <v>2</v>
      </c>
      <c r="E17" s="117">
        <f t="shared" ref="E17:E36" si="0">D17+C17</f>
        <v>3</v>
      </c>
      <c r="F17" s="118">
        <v>1</v>
      </c>
      <c r="G17" s="118">
        <f t="shared" ref="G17:G36" si="1">F17+E17</f>
        <v>4</v>
      </c>
      <c r="H17" s="240"/>
      <c r="I17" s="229"/>
      <c r="J17" s="229"/>
      <c r="K17" s="242"/>
      <c r="L17" s="121">
        <f t="shared" ref="L17:L36" si="2">H17*C17</f>
        <v>0</v>
      </c>
      <c r="M17" s="122">
        <f t="shared" ref="M17:M36" si="3">D17*I17</f>
        <v>0</v>
      </c>
      <c r="N17" s="122">
        <f t="shared" ref="N17:N36" si="4">J17*F17</f>
        <v>0</v>
      </c>
      <c r="O17" s="123">
        <f t="shared" ref="O17:O36" si="5">K17*G17</f>
        <v>0</v>
      </c>
    </row>
    <row r="18" spans="1:15" x14ac:dyDescent="0.2">
      <c r="A18" s="133" t="s">
        <v>505</v>
      </c>
      <c r="B18" s="134" t="s">
        <v>339</v>
      </c>
      <c r="C18" s="115">
        <v>0</v>
      </c>
      <c r="D18" s="116">
        <v>159</v>
      </c>
      <c r="E18" s="117">
        <f t="shared" si="0"/>
        <v>159</v>
      </c>
      <c r="F18" s="118"/>
      <c r="G18" s="118">
        <f t="shared" si="1"/>
        <v>159</v>
      </c>
      <c r="H18" s="240"/>
      <c r="I18" s="229"/>
      <c r="J18" s="229"/>
      <c r="K18" s="242"/>
      <c r="L18" s="121">
        <f t="shared" si="2"/>
        <v>0</v>
      </c>
      <c r="M18" s="122">
        <f t="shared" si="3"/>
        <v>0</v>
      </c>
      <c r="N18" s="122">
        <f t="shared" si="4"/>
        <v>0</v>
      </c>
      <c r="O18" s="123">
        <f t="shared" si="5"/>
        <v>0</v>
      </c>
    </row>
    <row r="19" spans="1:15" x14ac:dyDescent="0.2">
      <c r="A19" s="133" t="s">
        <v>506</v>
      </c>
      <c r="B19" s="134" t="s">
        <v>335</v>
      </c>
      <c r="C19" s="115">
        <v>0</v>
      </c>
      <c r="D19" s="116">
        <v>888</v>
      </c>
      <c r="E19" s="117">
        <f t="shared" si="0"/>
        <v>888</v>
      </c>
      <c r="F19" s="118">
        <v>1460</v>
      </c>
      <c r="G19" s="118">
        <f t="shared" si="1"/>
        <v>2348</v>
      </c>
      <c r="H19" s="240"/>
      <c r="I19" s="229"/>
      <c r="J19" s="229"/>
      <c r="K19" s="242"/>
      <c r="L19" s="121">
        <f t="shared" si="2"/>
        <v>0</v>
      </c>
      <c r="M19" s="122">
        <f t="shared" si="3"/>
        <v>0</v>
      </c>
      <c r="N19" s="122">
        <f t="shared" si="4"/>
        <v>0</v>
      </c>
      <c r="O19" s="123">
        <f t="shared" si="5"/>
        <v>0</v>
      </c>
    </row>
    <row r="20" spans="1:15" x14ac:dyDescent="0.2">
      <c r="A20" s="135" t="s">
        <v>507</v>
      </c>
      <c r="B20" s="134" t="s">
        <v>336</v>
      </c>
      <c r="C20" s="115">
        <v>0</v>
      </c>
      <c r="D20" s="116">
        <v>1160</v>
      </c>
      <c r="E20" s="117">
        <f t="shared" si="0"/>
        <v>1160</v>
      </c>
      <c r="F20" s="118"/>
      <c r="G20" s="118">
        <f t="shared" si="1"/>
        <v>1160</v>
      </c>
      <c r="H20" s="240"/>
      <c r="I20" s="229"/>
      <c r="J20" s="229"/>
      <c r="K20" s="242"/>
      <c r="L20" s="121">
        <f t="shared" si="2"/>
        <v>0</v>
      </c>
      <c r="M20" s="122">
        <f t="shared" si="3"/>
        <v>0</v>
      </c>
      <c r="N20" s="122">
        <f t="shared" si="4"/>
        <v>0</v>
      </c>
      <c r="O20" s="123">
        <f t="shared" si="5"/>
        <v>0</v>
      </c>
    </row>
    <row r="21" spans="1:15" x14ac:dyDescent="0.2">
      <c r="A21" s="135" t="s">
        <v>508</v>
      </c>
      <c r="B21" s="134" t="s">
        <v>515</v>
      </c>
      <c r="C21" s="115">
        <v>0</v>
      </c>
      <c r="D21" s="116">
        <v>1759.5555555555557</v>
      </c>
      <c r="E21" s="117">
        <f t="shared" si="0"/>
        <v>1759.5555555555557</v>
      </c>
      <c r="F21" s="118"/>
      <c r="G21" s="118">
        <f t="shared" si="1"/>
        <v>1759.5555555555557</v>
      </c>
      <c r="H21" s="240"/>
      <c r="I21" s="229"/>
      <c r="J21" s="229"/>
      <c r="K21" s="242"/>
      <c r="L21" s="121">
        <f t="shared" si="2"/>
        <v>0</v>
      </c>
      <c r="M21" s="122">
        <f t="shared" si="3"/>
        <v>0</v>
      </c>
      <c r="N21" s="122">
        <f t="shared" si="4"/>
        <v>0</v>
      </c>
      <c r="O21" s="123">
        <f t="shared" si="5"/>
        <v>0</v>
      </c>
    </row>
    <row r="22" spans="1:15" x14ac:dyDescent="0.2">
      <c r="A22" s="135" t="s">
        <v>509</v>
      </c>
      <c r="B22" s="134" t="s">
        <v>516</v>
      </c>
      <c r="C22" s="115">
        <v>0</v>
      </c>
      <c r="D22" s="116">
        <v>1385.3333333333333</v>
      </c>
      <c r="E22" s="117">
        <f t="shared" si="0"/>
        <v>1385.3333333333333</v>
      </c>
      <c r="F22" s="118"/>
      <c r="G22" s="118">
        <f t="shared" si="1"/>
        <v>1385.3333333333333</v>
      </c>
      <c r="H22" s="240"/>
      <c r="I22" s="229"/>
      <c r="J22" s="229"/>
      <c r="K22" s="242"/>
      <c r="L22" s="121">
        <f>H22*C22</f>
        <v>0</v>
      </c>
      <c r="M22" s="122">
        <f>D22*I22</f>
        <v>0</v>
      </c>
      <c r="N22" s="122">
        <f t="shared" si="4"/>
        <v>0</v>
      </c>
      <c r="O22" s="123">
        <f t="shared" si="5"/>
        <v>0</v>
      </c>
    </row>
    <row r="23" spans="1:15" x14ac:dyDescent="0.2">
      <c r="A23" s="135" t="s">
        <v>510</v>
      </c>
      <c r="B23" s="134" t="s">
        <v>517</v>
      </c>
      <c r="C23" s="115">
        <v>0</v>
      </c>
      <c r="D23" s="116">
        <v>248.33333333333334</v>
      </c>
      <c r="E23" s="117">
        <f t="shared" si="0"/>
        <v>248.33333333333334</v>
      </c>
      <c r="F23" s="118"/>
      <c r="G23" s="118">
        <f t="shared" si="1"/>
        <v>248.33333333333334</v>
      </c>
      <c r="H23" s="240"/>
      <c r="I23" s="229"/>
      <c r="J23" s="229"/>
      <c r="K23" s="242"/>
      <c r="L23" s="121">
        <f>H23*C23</f>
        <v>0</v>
      </c>
      <c r="M23" s="122">
        <f>D23*I23</f>
        <v>0</v>
      </c>
      <c r="N23" s="122">
        <f t="shared" si="4"/>
        <v>0</v>
      </c>
      <c r="O23" s="123">
        <f t="shared" si="5"/>
        <v>0</v>
      </c>
    </row>
    <row r="24" spans="1:15" x14ac:dyDescent="0.2">
      <c r="A24" s="135" t="s">
        <v>89</v>
      </c>
      <c r="B24" s="134" t="s">
        <v>90</v>
      </c>
      <c r="C24" s="115">
        <v>0</v>
      </c>
      <c r="D24" s="116">
        <v>34</v>
      </c>
      <c r="E24" s="117">
        <f t="shared" si="0"/>
        <v>34</v>
      </c>
      <c r="F24" s="118"/>
      <c r="G24" s="118">
        <f t="shared" si="1"/>
        <v>34</v>
      </c>
      <c r="H24" s="240"/>
      <c r="I24" s="229"/>
      <c r="J24" s="229"/>
      <c r="K24" s="242"/>
      <c r="L24" s="121">
        <f t="shared" si="2"/>
        <v>0</v>
      </c>
      <c r="M24" s="122">
        <f t="shared" si="3"/>
        <v>0</v>
      </c>
      <c r="N24" s="122">
        <f t="shared" si="4"/>
        <v>0</v>
      </c>
      <c r="O24" s="123">
        <f t="shared" si="5"/>
        <v>0</v>
      </c>
    </row>
    <row r="25" spans="1:15" x14ac:dyDescent="0.2">
      <c r="A25" s="135" t="s">
        <v>91</v>
      </c>
      <c r="B25" s="134" t="s">
        <v>92</v>
      </c>
      <c r="C25" s="115">
        <v>0</v>
      </c>
      <c r="D25" s="116">
        <v>22</v>
      </c>
      <c r="E25" s="117">
        <f t="shared" si="0"/>
        <v>22</v>
      </c>
      <c r="F25" s="118"/>
      <c r="G25" s="118">
        <f t="shared" si="1"/>
        <v>22</v>
      </c>
      <c r="H25" s="240"/>
      <c r="I25" s="229"/>
      <c r="J25" s="229"/>
      <c r="K25" s="242"/>
      <c r="L25" s="121">
        <f t="shared" si="2"/>
        <v>0</v>
      </c>
      <c r="M25" s="122">
        <f t="shared" si="3"/>
        <v>0</v>
      </c>
      <c r="N25" s="122">
        <f t="shared" si="4"/>
        <v>0</v>
      </c>
      <c r="O25" s="123">
        <f t="shared" si="5"/>
        <v>0</v>
      </c>
    </row>
    <row r="26" spans="1:15" x14ac:dyDescent="0.2">
      <c r="A26" s="135" t="s">
        <v>97</v>
      </c>
      <c r="B26" s="134" t="s">
        <v>98</v>
      </c>
      <c r="C26" s="115">
        <v>0</v>
      </c>
      <c r="D26" s="116">
        <v>5</v>
      </c>
      <c r="E26" s="117">
        <f t="shared" si="0"/>
        <v>5</v>
      </c>
      <c r="F26" s="118"/>
      <c r="G26" s="118">
        <f t="shared" si="1"/>
        <v>5</v>
      </c>
      <c r="H26" s="240"/>
      <c r="I26" s="229"/>
      <c r="J26" s="229"/>
      <c r="K26" s="242"/>
      <c r="L26" s="121">
        <f t="shared" si="2"/>
        <v>0</v>
      </c>
      <c r="M26" s="122">
        <f t="shared" si="3"/>
        <v>0</v>
      </c>
      <c r="N26" s="122">
        <f t="shared" si="4"/>
        <v>0</v>
      </c>
      <c r="O26" s="123">
        <f t="shared" si="5"/>
        <v>0</v>
      </c>
    </row>
    <row r="27" spans="1:15" x14ac:dyDescent="0.2">
      <c r="A27" s="135" t="s">
        <v>95</v>
      </c>
      <c r="B27" s="134" t="s">
        <v>96</v>
      </c>
      <c r="C27" s="115">
        <v>0</v>
      </c>
      <c r="D27" s="116">
        <v>71</v>
      </c>
      <c r="E27" s="117">
        <f t="shared" si="0"/>
        <v>71</v>
      </c>
      <c r="F27" s="118"/>
      <c r="G27" s="118">
        <f t="shared" si="1"/>
        <v>71</v>
      </c>
      <c r="H27" s="240"/>
      <c r="I27" s="229"/>
      <c r="J27" s="229"/>
      <c r="K27" s="242"/>
      <c r="L27" s="121">
        <f t="shared" si="2"/>
        <v>0</v>
      </c>
      <c r="M27" s="122">
        <f t="shared" si="3"/>
        <v>0</v>
      </c>
      <c r="N27" s="122">
        <f t="shared" si="4"/>
        <v>0</v>
      </c>
      <c r="O27" s="123">
        <f t="shared" si="5"/>
        <v>0</v>
      </c>
    </row>
    <row r="28" spans="1:15" x14ac:dyDescent="0.2">
      <c r="A28" s="135" t="s">
        <v>511</v>
      </c>
      <c r="B28" s="134" t="s">
        <v>11</v>
      </c>
      <c r="C28" s="115">
        <v>5</v>
      </c>
      <c r="D28" s="116">
        <v>8</v>
      </c>
      <c r="E28" s="117">
        <f t="shared" si="0"/>
        <v>13</v>
      </c>
      <c r="F28" s="118">
        <v>8</v>
      </c>
      <c r="G28" s="118">
        <f t="shared" si="1"/>
        <v>21</v>
      </c>
      <c r="H28" s="240"/>
      <c r="I28" s="229"/>
      <c r="J28" s="229"/>
      <c r="K28" s="242"/>
      <c r="L28" s="121">
        <f t="shared" si="2"/>
        <v>0</v>
      </c>
      <c r="M28" s="122">
        <f t="shared" si="3"/>
        <v>0</v>
      </c>
      <c r="N28" s="122">
        <f t="shared" si="4"/>
        <v>0</v>
      </c>
      <c r="O28" s="123">
        <f t="shared" si="5"/>
        <v>0</v>
      </c>
    </row>
    <row r="29" spans="1:15" x14ac:dyDescent="0.2">
      <c r="A29" s="135" t="s">
        <v>512</v>
      </c>
      <c r="B29" s="134" t="s">
        <v>10</v>
      </c>
      <c r="C29" s="115">
        <v>29506</v>
      </c>
      <c r="D29" s="116">
        <v>12914</v>
      </c>
      <c r="E29" s="117">
        <f t="shared" si="0"/>
        <v>42420</v>
      </c>
      <c r="F29" s="118">
        <v>218</v>
      </c>
      <c r="G29" s="118">
        <f t="shared" si="1"/>
        <v>42638</v>
      </c>
      <c r="H29" s="240"/>
      <c r="I29" s="229"/>
      <c r="J29" s="229"/>
      <c r="K29" s="242"/>
      <c r="L29" s="121">
        <f t="shared" si="2"/>
        <v>0</v>
      </c>
      <c r="M29" s="122">
        <f t="shared" si="3"/>
        <v>0</v>
      </c>
      <c r="N29" s="122">
        <f t="shared" si="4"/>
        <v>0</v>
      </c>
      <c r="O29" s="123">
        <f t="shared" si="5"/>
        <v>0</v>
      </c>
    </row>
    <row r="30" spans="1:15" x14ac:dyDescent="0.2">
      <c r="A30" s="135" t="s">
        <v>624</v>
      </c>
      <c r="B30" s="134" t="s">
        <v>625</v>
      </c>
      <c r="C30" s="115">
        <v>0</v>
      </c>
      <c r="D30" s="116">
        <v>0</v>
      </c>
      <c r="E30" s="117">
        <f t="shared" si="0"/>
        <v>0</v>
      </c>
      <c r="F30" s="118">
        <v>1</v>
      </c>
      <c r="G30" s="118">
        <f t="shared" si="1"/>
        <v>1</v>
      </c>
      <c r="H30" s="240"/>
      <c r="I30" s="229"/>
      <c r="J30" s="229"/>
      <c r="K30" s="242"/>
      <c r="L30" s="121">
        <f t="shared" si="2"/>
        <v>0</v>
      </c>
      <c r="M30" s="122">
        <f t="shared" si="3"/>
        <v>0</v>
      </c>
      <c r="N30" s="122">
        <f t="shared" si="4"/>
        <v>0</v>
      </c>
      <c r="O30" s="123">
        <f t="shared" si="5"/>
        <v>0</v>
      </c>
    </row>
    <row r="31" spans="1:15" x14ac:dyDescent="0.2">
      <c r="A31" s="135" t="s">
        <v>513</v>
      </c>
      <c r="B31" s="134" t="s">
        <v>332</v>
      </c>
      <c r="C31" s="115">
        <v>0</v>
      </c>
      <c r="D31" s="116">
        <v>20</v>
      </c>
      <c r="E31" s="117">
        <f t="shared" si="0"/>
        <v>20</v>
      </c>
      <c r="F31" s="118">
        <v>1</v>
      </c>
      <c r="G31" s="118">
        <f t="shared" si="1"/>
        <v>21</v>
      </c>
      <c r="H31" s="240"/>
      <c r="I31" s="229"/>
      <c r="J31" s="229"/>
      <c r="K31" s="242"/>
      <c r="L31" s="121">
        <f t="shared" si="2"/>
        <v>0</v>
      </c>
      <c r="M31" s="122">
        <f t="shared" si="3"/>
        <v>0</v>
      </c>
      <c r="N31" s="122">
        <f t="shared" si="4"/>
        <v>0</v>
      </c>
      <c r="O31" s="123">
        <f t="shared" si="5"/>
        <v>0</v>
      </c>
    </row>
    <row r="32" spans="1:15" x14ac:dyDescent="0.2">
      <c r="A32" s="135" t="s">
        <v>514</v>
      </c>
      <c r="B32" s="134" t="s">
        <v>333</v>
      </c>
      <c r="C32" s="115">
        <v>0</v>
      </c>
      <c r="D32" s="116">
        <v>2</v>
      </c>
      <c r="E32" s="117">
        <f t="shared" si="0"/>
        <v>2</v>
      </c>
      <c r="F32" s="118"/>
      <c r="G32" s="118">
        <f t="shared" si="1"/>
        <v>2</v>
      </c>
      <c r="H32" s="240"/>
      <c r="I32" s="229"/>
      <c r="J32" s="229"/>
      <c r="K32" s="242"/>
      <c r="L32" s="121">
        <f t="shared" si="2"/>
        <v>0</v>
      </c>
      <c r="M32" s="122">
        <f t="shared" si="3"/>
        <v>0</v>
      </c>
      <c r="N32" s="122">
        <f t="shared" si="4"/>
        <v>0</v>
      </c>
      <c r="O32" s="123">
        <f t="shared" si="5"/>
        <v>0</v>
      </c>
    </row>
    <row r="33" spans="1:23" x14ac:dyDescent="0.2">
      <c r="A33" s="135" t="s">
        <v>518</v>
      </c>
      <c r="B33" s="134" t="s">
        <v>334</v>
      </c>
      <c r="C33" s="115">
        <v>0</v>
      </c>
      <c r="D33" s="116">
        <v>2302</v>
      </c>
      <c r="E33" s="117">
        <f t="shared" si="0"/>
        <v>2302</v>
      </c>
      <c r="F33" s="118"/>
      <c r="G33" s="118">
        <f t="shared" si="1"/>
        <v>2302</v>
      </c>
      <c r="H33" s="240"/>
      <c r="I33" s="229"/>
      <c r="J33" s="229"/>
      <c r="K33" s="242"/>
      <c r="L33" s="121">
        <f t="shared" si="2"/>
        <v>0</v>
      </c>
      <c r="M33" s="122">
        <f t="shared" si="3"/>
        <v>0</v>
      </c>
      <c r="N33" s="122">
        <f t="shared" si="4"/>
        <v>0</v>
      </c>
      <c r="O33" s="123">
        <f t="shared" si="5"/>
        <v>0</v>
      </c>
    </row>
    <row r="34" spans="1:23" x14ac:dyDescent="0.2">
      <c r="A34" s="135" t="s">
        <v>519</v>
      </c>
      <c r="B34" s="134" t="s">
        <v>337</v>
      </c>
      <c r="C34" s="115">
        <v>0</v>
      </c>
      <c r="D34" s="116">
        <v>788</v>
      </c>
      <c r="E34" s="117">
        <f t="shared" si="0"/>
        <v>788</v>
      </c>
      <c r="F34" s="118"/>
      <c r="G34" s="118">
        <f t="shared" si="1"/>
        <v>788</v>
      </c>
      <c r="H34" s="240"/>
      <c r="I34" s="229"/>
      <c r="J34" s="229"/>
      <c r="K34" s="242"/>
      <c r="L34" s="121">
        <f t="shared" si="2"/>
        <v>0</v>
      </c>
      <c r="M34" s="122">
        <f t="shared" si="3"/>
        <v>0</v>
      </c>
      <c r="N34" s="122">
        <f t="shared" si="4"/>
        <v>0</v>
      </c>
      <c r="O34" s="123">
        <f t="shared" si="5"/>
        <v>0</v>
      </c>
    </row>
    <row r="35" spans="1:23" x14ac:dyDescent="0.2">
      <c r="A35" s="136"/>
      <c r="B35" s="137" t="s">
        <v>340</v>
      </c>
      <c r="C35" s="115">
        <v>12</v>
      </c>
      <c r="D35" s="116">
        <v>0</v>
      </c>
      <c r="E35" s="117">
        <f t="shared" si="0"/>
        <v>12</v>
      </c>
      <c r="F35" s="118"/>
      <c r="G35" s="118">
        <f t="shared" si="1"/>
        <v>12</v>
      </c>
      <c r="H35" s="240"/>
      <c r="I35" s="229"/>
      <c r="J35" s="229"/>
      <c r="K35" s="242"/>
      <c r="L35" s="121">
        <f t="shared" si="2"/>
        <v>0</v>
      </c>
      <c r="M35" s="122">
        <f t="shared" si="3"/>
        <v>0</v>
      </c>
      <c r="N35" s="122">
        <f t="shared" si="4"/>
        <v>0</v>
      </c>
      <c r="O35" s="123">
        <f t="shared" si="5"/>
        <v>0</v>
      </c>
    </row>
    <row r="36" spans="1:23" x14ac:dyDescent="0.2">
      <c r="A36" s="136"/>
      <c r="B36" s="137" t="s">
        <v>341</v>
      </c>
      <c r="C36" s="115">
        <v>10</v>
      </c>
      <c r="D36" s="116">
        <v>0</v>
      </c>
      <c r="E36" s="117">
        <f t="shared" si="0"/>
        <v>10</v>
      </c>
      <c r="F36" s="118"/>
      <c r="G36" s="118">
        <f t="shared" si="1"/>
        <v>10</v>
      </c>
      <c r="H36" s="240"/>
      <c r="I36" s="229"/>
      <c r="J36" s="229"/>
      <c r="K36" s="242"/>
      <c r="L36" s="121">
        <f t="shared" si="2"/>
        <v>0</v>
      </c>
      <c r="M36" s="122">
        <f t="shared" si="3"/>
        <v>0</v>
      </c>
      <c r="N36" s="122">
        <f t="shared" si="4"/>
        <v>0</v>
      </c>
      <c r="O36" s="123">
        <f t="shared" si="5"/>
        <v>0</v>
      </c>
    </row>
    <row r="37" spans="1:23" x14ac:dyDescent="0.2">
      <c r="A37" s="136"/>
      <c r="B37" s="137"/>
      <c r="C37" s="109"/>
      <c r="D37" s="110"/>
      <c r="E37" s="119"/>
      <c r="F37" s="111"/>
      <c r="G37" s="111"/>
      <c r="H37" s="240"/>
      <c r="I37" s="229"/>
      <c r="J37" s="229"/>
      <c r="K37" s="242"/>
      <c r="L37" s="124"/>
      <c r="M37" s="125"/>
      <c r="N37" s="125"/>
      <c r="O37" s="126"/>
    </row>
    <row r="38" spans="1:23" x14ac:dyDescent="0.2">
      <c r="A38" s="138"/>
      <c r="B38" s="139"/>
      <c r="C38" s="112"/>
      <c r="D38" s="113"/>
      <c r="E38" s="120"/>
      <c r="F38" s="114"/>
      <c r="G38" s="114"/>
      <c r="H38" s="243"/>
      <c r="I38" s="230"/>
      <c r="J38" s="230"/>
      <c r="K38" s="244"/>
      <c r="L38" s="127"/>
      <c r="M38" s="128"/>
      <c r="N38" s="128"/>
      <c r="O38" s="129"/>
    </row>
    <row r="39" spans="1:23" x14ac:dyDescent="0.2">
      <c r="A39" s="200"/>
      <c r="B39" s="13"/>
      <c r="C39" s="14"/>
      <c r="D39" s="40"/>
      <c r="E39" s="40"/>
      <c r="F39" s="40"/>
      <c r="G39" s="40"/>
      <c r="H39" s="231"/>
      <c r="I39" s="231"/>
      <c r="J39" s="231"/>
      <c r="K39" s="231"/>
      <c r="L39" s="15"/>
      <c r="M39" s="15"/>
      <c r="N39" s="15"/>
      <c r="O39" s="201"/>
    </row>
    <row r="40" spans="1:23" x14ac:dyDescent="0.2">
      <c r="A40" s="202"/>
      <c r="B40" s="12" t="s">
        <v>338</v>
      </c>
      <c r="C40" s="44"/>
      <c r="D40" s="41"/>
      <c r="E40" s="41"/>
      <c r="F40" s="41"/>
      <c r="G40" s="41"/>
      <c r="H40" s="232"/>
      <c r="I40" s="232"/>
      <c r="J40" s="232"/>
      <c r="K40" s="232"/>
      <c r="L40" s="65"/>
      <c r="M40" s="66"/>
      <c r="N40" s="66"/>
      <c r="O40" s="203"/>
    </row>
    <row r="41" spans="1:23" x14ac:dyDescent="0.2">
      <c r="A41" s="145" t="s">
        <v>511</v>
      </c>
      <c r="B41" s="146" t="s">
        <v>342</v>
      </c>
      <c r="C41" s="147">
        <v>0</v>
      </c>
      <c r="D41" s="148">
        <v>21</v>
      </c>
      <c r="E41" s="148">
        <f>D41+C41</f>
        <v>21</v>
      </c>
      <c r="F41" s="150"/>
      <c r="G41" s="150">
        <f>F41+E41</f>
        <v>21</v>
      </c>
      <c r="H41" s="245"/>
      <c r="I41" s="246"/>
      <c r="J41" s="246"/>
      <c r="K41" s="241"/>
      <c r="L41" s="121">
        <f>H41*C41</f>
        <v>0</v>
      </c>
      <c r="M41" s="122">
        <f>D41*I41</f>
        <v>0</v>
      </c>
      <c r="N41" s="122">
        <f>J41*F41</f>
        <v>0</v>
      </c>
      <c r="O41" s="123">
        <f t="shared" ref="O41:O44" si="6">K41*G41</f>
        <v>0</v>
      </c>
    </row>
    <row r="42" spans="1:23" x14ac:dyDescent="0.2">
      <c r="A42" s="133" t="s">
        <v>511</v>
      </c>
      <c r="B42" s="134" t="s">
        <v>343</v>
      </c>
      <c r="C42" s="115">
        <v>0</v>
      </c>
      <c r="D42" s="116">
        <v>1110</v>
      </c>
      <c r="E42" s="116">
        <f>D42+C42</f>
        <v>1110</v>
      </c>
      <c r="F42" s="118"/>
      <c r="G42" s="118">
        <f>F42+E42</f>
        <v>1110</v>
      </c>
      <c r="H42" s="247"/>
      <c r="I42" s="233"/>
      <c r="J42" s="233"/>
      <c r="K42" s="248"/>
      <c r="L42" s="121">
        <f>H42*C42</f>
        <v>0</v>
      </c>
      <c r="M42" s="122">
        <f>D42*I42</f>
        <v>0</v>
      </c>
      <c r="N42" s="122">
        <f>J42*F42</f>
        <v>0</v>
      </c>
      <c r="O42" s="123">
        <f t="shared" si="6"/>
        <v>0</v>
      </c>
    </row>
    <row r="43" spans="1:23" x14ac:dyDescent="0.2">
      <c r="A43" s="133" t="s">
        <v>511</v>
      </c>
      <c r="B43" s="134" t="s">
        <v>344</v>
      </c>
      <c r="C43" s="115">
        <v>0</v>
      </c>
      <c r="D43" s="116">
        <v>10262</v>
      </c>
      <c r="E43" s="116">
        <f>D43+C43</f>
        <v>10262</v>
      </c>
      <c r="F43" s="118"/>
      <c r="G43" s="118">
        <f>F43+E43</f>
        <v>10262</v>
      </c>
      <c r="H43" s="247"/>
      <c r="I43" s="233"/>
      <c r="J43" s="233"/>
      <c r="K43" s="248"/>
      <c r="L43" s="121">
        <f>H43*C43</f>
        <v>0</v>
      </c>
      <c r="M43" s="122">
        <f>D43*I43</f>
        <v>0</v>
      </c>
      <c r="N43" s="122">
        <f>J43*F43</f>
        <v>0</v>
      </c>
      <c r="O43" s="123">
        <f t="shared" si="6"/>
        <v>0</v>
      </c>
    </row>
    <row r="44" spans="1:23" x14ac:dyDescent="0.2">
      <c r="A44" s="151" t="s">
        <v>511</v>
      </c>
      <c r="B44" s="134" t="s">
        <v>345</v>
      </c>
      <c r="C44" s="115">
        <v>0</v>
      </c>
      <c r="D44" s="116">
        <v>0</v>
      </c>
      <c r="E44" s="116">
        <f>D44+C44</f>
        <v>0</v>
      </c>
      <c r="F44" s="118"/>
      <c r="G44" s="118">
        <f>F44+E44</f>
        <v>0</v>
      </c>
      <c r="H44" s="249"/>
      <c r="I44" s="235"/>
      <c r="J44" s="235"/>
      <c r="K44" s="250"/>
      <c r="L44" s="121">
        <f>H44*C44</f>
        <v>0</v>
      </c>
      <c r="M44" s="122">
        <f>D44*I44</f>
        <v>0</v>
      </c>
      <c r="N44" s="122">
        <f>J44*F44</f>
        <v>0</v>
      </c>
      <c r="O44" s="123">
        <f t="shared" si="6"/>
        <v>0</v>
      </c>
      <c r="P44" s="73"/>
      <c r="Q44" s="73"/>
      <c r="R44" s="73"/>
      <c r="S44" s="73"/>
      <c r="T44" s="73"/>
      <c r="U44" s="73"/>
      <c r="V44" s="73"/>
      <c r="W44" s="73"/>
    </row>
    <row r="45" spans="1:23" x14ac:dyDescent="0.2">
      <c r="A45" s="152"/>
      <c r="B45" s="134"/>
      <c r="C45" s="142"/>
      <c r="D45" s="153"/>
      <c r="E45" s="153"/>
      <c r="F45" s="154"/>
      <c r="G45" s="154"/>
      <c r="H45" s="249"/>
      <c r="I45" s="235"/>
      <c r="J45" s="235"/>
      <c r="K45" s="250"/>
      <c r="L45" s="142"/>
      <c r="M45" s="143"/>
      <c r="N45" s="143"/>
      <c r="O45" s="144"/>
      <c r="P45" s="73"/>
      <c r="Q45" s="73"/>
      <c r="R45" s="73"/>
      <c r="S45" s="73"/>
      <c r="T45" s="73"/>
      <c r="U45" s="73"/>
      <c r="V45" s="73"/>
      <c r="W45" s="73"/>
    </row>
    <row r="46" spans="1:23" x14ac:dyDescent="0.2">
      <c r="A46" s="138"/>
      <c r="B46" s="139"/>
      <c r="C46" s="112"/>
      <c r="D46" s="113"/>
      <c r="E46" s="113"/>
      <c r="F46" s="114"/>
      <c r="G46" s="114"/>
      <c r="H46" s="243"/>
      <c r="I46" s="230"/>
      <c r="J46" s="230"/>
      <c r="K46" s="244"/>
      <c r="L46" s="127"/>
      <c r="M46" s="128"/>
      <c r="N46" s="128"/>
      <c r="O46" s="129"/>
      <c r="P46" s="73"/>
      <c r="Q46" s="73"/>
      <c r="R46" s="73"/>
      <c r="S46" s="73"/>
      <c r="T46" s="73"/>
      <c r="U46" s="73"/>
      <c r="V46" s="73"/>
      <c r="W46" s="73"/>
    </row>
    <row r="47" spans="1:23" x14ac:dyDescent="0.2">
      <c r="A47" s="200"/>
      <c r="B47" s="13"/>
      <c r="C47" s="14"/>
      <c r="D47" s="40"/>
      <c r="E47" s="40"/>
      <c r="F47" s="40"/>
      <c r="G47" s="40"/>
      <c r="H47" s="231"/>
      <c r="I47" s="231"/>
      <c r="J47" s="231"/>
      <c r="K47" s="231"/>
      <c r="L47" s="15"/>
      <c r="M47" s="15"/>
      <c r="N47" s="15"/>
      <c r="O47" s="201"/>
      <c r="P47" s="73"/>
      <c r="Q47" s="73"/>
      <c r="R47" s="73"/>
      <c r="S47" s="73"/>
      <c r="T47" s="73"/>
      <c r="U47" s="73"/>
      <c r="V47" s="73"/>
      <c r="W47" s="73"/>
    </row>
    <row r="48" spans="1:23" x14ac:dyDescent="0.2">
      <c r="A48" s="202"/>
      <c r="B48" s="12" t="s">
        <v>346</v>
      </c>
      <c r="C48" s="44"/>
      <c r="D48" s="41"/>
      <c r="E48" s="41"/>
      <c r="F48" s="41"/>
      <c r="G48" s="41"/>
      <c r="H48" s="232"/>
      <c r="I48" s="232"/>
      <c r="J48" s="232"/>
      <c r="K48" s="232"/>
      <c r="L48" s="155"/>
      <c r="M48" s="14"/>
      <c r="N48" s="14"/>
      <c r="O48" s="204"/>
      <c r="P48" s="73"/>
      <c r="Q48" s="73"/>
      <c r="R48" s="73"/>
      <c r="S48" s="73"/>
      <c r="T48" s="73"/>
      <c r="U48" s="73"/>
      <c r="V48" s="73"/>
      <c r="W48" s="73"/>
    </row>
    <row r="49" spans="1:23" x14ac:dyDescent="0.2">
      <c r="A49" s="145"/>
      <c r="B49" s="146" t="s">
        <v>347</v>
      </c>
      <c r="C49" s="147">
        <v>1</v>
      </c>
      <c r="D49" s="148">
        <v>0</v>
      </c>
      <c r="E49" s="148">
        <f>D49+C49</f>
        <v>1</v>
      </c>
      <c r="F49" s="150"/>
      <c r="G49" s="150">
        <f>F49+E49</f>
        <v>1</v>
      </c>
      <c r="H49" s="245"/>
      <c r="I49" s="246"/>
      <c r="J49" s="246"/>
      <c r="K49" s="241"/>
      <c r="L49" s="156">
        <f>H49*C49</f>
        <v>0</v>
      </c>
      <c r="M49" s="157">
        <f>D49*I49</f>
        <v>0</v>
      </c>
      <c r="N49" s="157">
        <f>J49*F49</f>
        <v>0</v>
      </c>
      <c r="O49" s="158">
        <f t="shared" ref="O49:O53" si="7">K49*G49</f>
        <v>0</v>
      </c>
      <c r="P49" s="73"/>
      <c r="Q49" s="73"/>
      <c r="R49" s="73"/>
      <c r="S49" s="73"/>
      <c r="T49" s="73"/>
      <c r="U49" s="73"/>
      <c r="V49" s="73"/>
      <c r="W49" s="73"/>
    </row>
    <row r="50" spans="1:23" x14ac:dyDescent="0.2">
      <c r="A50" s="133"/>
      <c r="B50" s="134" t="s">
        <v>348</v>
      </c>
      <c r="C50" s="115">
        <v>37</v>
      </c>
      <c r="D50" s="116">
        <v>0</v>
      </c>
      <c r="E50" s="116">
        <f>D50+C50</f>
        <v>37</v>
      </c>
      <c r="F50" s="118"/>
      <c r="G50" s="118">
        <f>F50+E50</f>
        <v>37</v>
      </c>
      <c r="H50" s="247"/>
      <c r="I50" s="233"/>
      <c r="J50" s="233"/>
      <c r="K50" s="248"/>
      <c r="L50" s="121">
        <f>H50*C50</f>
        <v>0</v>
      </c>
      <c r="M50" s="122">
        <f>D50*I50</f>
        <v>0</v>
      </c>
      <c r="N50" s="122">
        <f>J50*F50</f>
        <v>0</v>
      </c>
      <c r="O50" s="123">
        <f t="shared" si="7"/>
        <v>0</v>
      </c>
      <c r="P50" s="73"/>
      <c r="Q50" s="73"/>
      <c r="R50" s="73"/>
      <c r="S50" s="73"/>
      <c r="T50" s="73"/>
      <c r="U50" s="73"/>
      <c r="V50" s="73"/>
      <c r="W50" s="73"/>
    </row>
    <row r="51" spans="1:23" x14ac:dyDescent="0.2">
      <c r="A51" s="133"/>
      <c r="B51" s="134" t="s">
        <v>349</v>
      </c>
      <c r="C51" s="115">
        <v>2855</v>
      </c>
      <c r="D51" s="116">
        <v>0</v>
      </c>
      <c r="E51" s="116">
        <f>D51+C51</f>
        <v>2855</v>
      </c>
      <c r="F51" s="118">
        <v>7791</v>
      </c>
      <c r="G51" s="118">
        <f>F51+E51</f>
        <v>10646</v>
      </c>
      <c r="H51" s="247"/>
      <c r="I51" s="233"/>
      <c r="J51" s="233"/>
      <c r="K51" s="248"/>
      <c r="L51" s="121">
        <f>H51*C51</f>
        <v>0</v>
      </c>
      <c r="M51" s="122">
        <f>D51*I51</f>
        <v>0</v>
      </c>
      <c r="N51" s="122">
        <f>J51*F51</f>
        <v>0</v>
      </c>
      <c r="O51" s="123">
        <f t="shared" si="7"/>
        <v>0</v>
      </c>
      <c r="P51" s="73"/>
      <c r="Q51" s="73"/>
      <c r="R51" s="73"/>
      <c r="S51" s="73"/>
      <c r="T51" s="73"/>
      <c r="U51" s="73"/>
      <c r="V51" s="73"/>
      <c r="W51" s="73"/>
    </row>
    <row r="52" spans="1:23" x14ac:dyDescent="0.2">
      <c r="A52" s="152"/>
      <c r="B52" s="134" t="s">
        <v>350</v>
      </c>
      <c r="C52" s="115">
        <v>2855</v>
      </c>
      <c r="D52" s="116">
        <v>0</v>
      </c>
      <c r="E52" s="116">
        <f>D52+C52</f>
        <v>2855</v>
      </c>
      <c r="F52" s="118"/>
      <c r="G52" s="118">
        <f>F52+E52</f>
        <v>2855</v>
      </c>
      <c r="H52" s="249"/>
      <c r="I52" s="235"/>
      <c r="J52" s="235"/>
      <c r="K52" s="250"/>
      <c r="L52" s="121">
        <f>H52*C52</f>
        <v>0</v>
      </c>
      <c r="M52" s="122">
        <f>D52*I52</f>
        <v>0</v>
      </c>
      <c r="N52" s="122">
        <f>J52*F52</f>
        <v>0</v>
      </c>
      <c r="O52" s="123">
        <f t="shared" si="7"/>
        <v>0</v>
      </c>
      <c r="P52" s="73"/>
      <c r="Q52" s="73"/>
      <c r="R52" s="73"/>
      <c r="S52" s="73"/>
      <c r="T52" s="73"/>
      <c r="U52" s="73"/>
      <c r="V52" s="73"/>
      <c r="W52" s="73"/>
    </row>
    <row r="53" spans="1:23" x14ac:dyDescent="0.2">
      <c r="A53" s="152"/>
      <c r="B53" s="134" t="s">
        <v>351</v>
      </c>
      <c r="C53" s="115">
        <v>1</v>
      </c>
      <c r="D53" s="160">
        <v>0</v>
      </c>
      <c r="E53" s="116">
        <f>D53+C53</f>
        <v>1</v>
      </c>
      <c r="F53" s="118"/>
      <c r="G53" s="118">
        <f>F53+E53</f>
        <v>1</v>
      </c>
      <c r="H53" s="249"/>
      <c r="I53" s="235"/>
      <c r="J53" s="235"/>
      <c r="K53" s="250"/>
      <c r="L53" s="121">
        <f>H53*C53</f>
        <v>0</v>
      </c>
      <c r="M53" s="122">
        <f>D53*I53</f>
        <v>0</v>
      </c>
      <c r="N53" s="122">
        <f>J53*F53</f>
        <v>0</v>
      </c>
      <c r="O53" s="123">
        <f t="shared" si="7"/>
        <v>0</v>
      </c>
      <c r="P53" s="73"/>
      <c r="Q53" s="73"/>
      <c r="R53" s="73"/>
      <c r="S53" s="73"/>
      <c r="T53" s="73"/>
      <c r="U53" s="73"/>
      <c r="V53" s="73"/>
      <c r="W53" s="73"/>
    </row>
    <row r="54" spans="1:23" x14ac:dyDescent="0.2">
      <c r="A54" s="152"/>
      <c r="B54" s="134"/>
      <c r="C54" s="142"/>
      <c r="D54" s="153"/>
      <c r="E54" s="153"/>
      <c r="F54" s="154"/>
      <c r="G54" s="154"/>
      <c r="H54" s="249"/>
      <c r="I54" s="235"/>
      <c r="J54" s="235"/>
      <c r="K54" s="250"/>
      <c r="L54" s="142"/>
      <c r="M54" s="143"/>
      <c r="N54" s="143"/>
      <c r="O54" s="144"/>
      <c r="P54" s="73"/>
      <c r="Q54" s="73"/>
      <c r="R54" s="73"/>
      <c r="S54" s="73"/>
      <c r="T54" s="73"/>
      <c r="U54" s="73"/>
      <c r="V54" s="73"/>
      <c r="W54" s="73"/>
    </row>
    <row r="55" spans="1:23" x14ac:dyDescent="0.2">
      <c r="A55" s="138"/>
      <c r="B55" s="139"/>
      <c r="C55" s="112"/>
      <c r="D55" s="113"/>
      <c r="E55" s="113"/>
      <c r="F55" s="114"/>
      <c r="G55" s="114"/>
      <c r="H55" s="243"/>
      <c r="I55" s="230"/>
      <c r="J55" s="230"/>
      <c r="K55" s="244"/>
      <c r="L55" s="127"/>
      <c r="M55" s="128"/>
      <c r="N55" s="128"/>
      <c r="O55" s="129"/>
      <c r="P55" s="73"/>
      <c r="Q55" s="73"/>
      <c r="R55" s="73"/>
      <c r="S55" s="73"/>
      <c r="T55" s="73"/>
      <c r="U55" s="73"/>
      <c r="V55" s="73"/>
      <c r="W55" s="73"/>
    </row>
    <row r="56" spans="1:23" x14ac:dyDescent="0.2">
      <c r="A56" s="200"/>
      <c r="B56" s="13"/>
      <c r="C56" s="14"/>
      <c r="D56" s="40"/>
      <c r="E56" s="40"/>
      <c r="F56" s="40"/>
      <c r="G56" s="40"/>
      <c r="H56" s="231"/>
      <c r="I56" s="231"/>
      <c r="J56" s="231"/>
      <c r="K56" s="231"/>
      <c r="L56" s="15"/>
      <c r="M56" s="15"/>
      <c r="N56" s="15"/>
      <c r="O56" s="201"/>
    </row>
    <row r="57" spans="1:23" x14ac:dyDescent="0.2">
      <c r="A57" s="202"/>
      <c r="B57" s="12" t="s">
        <v>352</v>
      </c>
      <c r="C57" s="16"/>
      <c r="D57" s="42"/>
      <c r="E57" s="42"/>
      <c r="F57" s="42"/>
      <c r="G57" s="42"/>
      <c r="H57" s="237"/>
      <c r="I57" s="237"/>
      <c r="J57" s="237"/>
      <c r="K57" s="237"/>
      <c r="L57" s="155"/>
      <c r="M57" s="14"/>
      <c r="N57" s="14"/>
      <c r="O57" s="204"/>
    </row>
    <row r="58" spans="1:23" x14ac:dyDescent="0.2">
      <c r="A58" s="164"/>
      <c r="B58" s="165" t="s">
        <v>164</v>
      </c>
      <c r="C58" s="147">
        <v>449</v>
      </c>
      <c r="D58" s="148">
        <v>0</v>
      </c>
      <c r="E58" s="148">
        <f t="shared" ref="E58:E68" si="8">D58+C58</f>
        <v>449</v>
      </c>
      <c r="F58" s="150"/>
      <c r="G58" s="150">
        <f t="shared" ref="G58:G68" si="9">F58+E58</f>
        <v>449</v>
      </c>
      <c r="H58" s="251"/>
      <c r="I58" s="252"/>
      <c r="J58" s="252"/>
      <c r="K58" s="253"/>
      <c r="L58" s="156">
        <f>H58*C58</f>
        <v>0</v>
      </c>
      <c r="M58" s="157">
        <f>D58*I58</f>
        <v>0</v>
      </c>
      <c r="N58" s="157">
        <f>J58*F58</f>
        <v>0</v>
      </c>
      <c r="O58" s="158">
        <f t="shared" ref="O58:O68" si="10">K58*G58</f>
        <v>0</v>
      </c>
    </row>
    <row r="59" spans="1:23" x14ac:dyDescent="0.2">
      <c r="A59" s="166"/>
      <c r="B59" s="126" t="s">
        <v>353</v>
      </c>
      <c r="C59" s="115">
        <v>184</v>
      </c>
      <c r="D59" s="116">
        <v>0</v>
      </c>
      <c r="E59" s="116">
        <f t="shared" si="8"/>
        <v>184</v>
      </c>
      <c r="F59" s="118"/>
      <c r="G59" s="118">
        <f t="shared" si="9"/>
        <v>184</v>
      </c>
      <c r="H59" s="254"/>
      <c r="I59" s="255"/>
      <c r="J59" s="255"/>
      <c r="K59" s="256"/>
      <c r="L59" s="121">
        <f>H59*C59</f>
        <v>0</v>
      </c>
      <c r="M59" s="122">
        <f>D59*I59</f>
        <v>0</v>
      </c>
      <c r="N59" s="122">
        <f>J59*F59</f>
        <v>0</v>
      </c>
      <c r="O59" s="123">
        <f t="shared" si="10"/>
        <v>0</v>
      </c>
    </row>
    <row r="60" spans="1:23" x14ac:dyDescent="0.2">
      <c r="A60" s="166"/>
      <c r="B60" s="126" t="s">
        <v>354</v>
      </c>
      <c r="C60" s="115">
        <v>23277</v>
      </c>
      <c r="D60" s="116">
        <v>0</v>
      </c>
      <c r="E60" s="116">
        <f t="shared" si="8"/>
        <v>23277</v>
      </c>
      <c r="F60" s="118">
        <v>22315</v>
      </c>
      <c r="G60" s="118">
        <f t="shared" si="9"/>
        <v>45592</v>
      </c>
      <c r="H60" s="254"/>
      <c r="I60" s="255"/>
      <c r="J60" s="255"/>
      <c r="K60" s="256"/>
      <c r="L60" s="121">
        <f t="shared" ref="L60:L68" si="11">H60*C60</f>
        <v>0</v>
      </c>
      <c r="M60" s="122">
        <f t="shared" ref="M60:M68" si="12">D60*I60</f>
        <v>0</v>
      </c>
      <c r="N60" s="122">
        <f t="shared" ref="N60:N68" si="13">J60*F60</f>
        <v>0</v>
      </c>
      <c r="O60" s="123">
        <f t="shared" si="10"/>
        <v>0</v>
      </c>
    </row>
    <row r="61" spans="1:23" x14ac:dyDescent="0.2">
      <c r="A61" s="166"/>
      <c r="B61" s="126" t="s">
        <v>163</v>
      </c>
      <c r="C61" s="115">
        <v>48</v>
      </c>
      <c r="D61" s="116">
        <v>0</v>
      </c>
      <c r="E61" s="116">
        <f t="shared" si="8"/>
        <v>48</v>
      </c>
      <c r="F61" s="118">
        <v>98</v>
      </c>
      <c r="G61" s="118">
        <f t="shared" si="9"/>
        <v>146</v>
      </c>
      <c r="H61" s="254"/>
      <c r="I61" s="255"/>
      <c r="J61" s="255"/>
      <c r="K61" s="256"/>
      <c r="L61" s="121">
        <f t="shared" si="11"/>
        <v>0</v>
      </c>
      <c r="M61" s="122">
        <f t="shared" si="12"/>
        <v>0</v>
      </c>
      <c r="N61" s="122">
        <f t="shared" si="13"/>
        <v>0</v>
      </c>
      <c r="O61" s="123">
        <f t="shared" si="10"/>
        <v>0</v>
      </c>
    </row>
    <row r="62" spans="1:23" x14ac:dyDescent="0.2">
      <c r="A62" s="166"/>
      <c r="B62" s="126" t="s">
        <v>632</v>
      </c>
      <c r="C62" s="115">
        <v>0</v>
      </c>
      <c r="D62" s="116">
        <v>0</v>
      </c>
      <c r="E62" s="116">
        <f t="shared" si="8"/>
        <v>0</v>
      </c>
      <c r="F62" s="118">
        <v>6</v>
      </c>
      <c r="G62" s="118">
        <f t="shared" si="9"/>
        <v>6</v>
      </c>
      <c r="H62" s="254"/>
      <c r="I62" s="255"/>
      <c r="J62" s="255"/>
      <c r="K62" s="256"/>
      <c r="L62" s="121">
        <f t="shared" si="11"/>
        <v>0</v>
      </c>
      <c r="M62" s="122">
        <f t="shared" si="12"/>
        <v>0</v>
      </c>
      <c r="N62" s="122">
        <f t="shared" si="13"/>
        <v>0</v>
      </c>
      <c r="O62" s="123">
        <f t="shared" si="10"/>
        <v>0</v>
      </c>
    </row>
    <row r="63" spans="1:23" x14ac:dyDescent="0.2">
      <c r="A63" s="166"/>
      <c r="B63" s="126" t="s">
        <v>633</v>
      </c>
      <c r="C63" s="115">
        <v>0</v>
      </c>
      <c r="D63" s="116">
        <v>0</v>
      </c>
      <c r="E63" s="116">
        <f t="shared" si="8"/>
        <v>0</v>
      </c>
      <c r="F63" s="118">
        <v>61</v>
      </c>
      <c r="G63" s="118">
        <f t="shared" si="9"/>
        <v>61</v>
      </c>
      <c r="H63" s="254"/>
      <c r="I63" s="255"/>
      <c r="J63" s="255"/>
      <c r="K63" s="256"/>
      <c r="L63" s="121">
        <f t="shared" si="11"/>
        <v>0</v>
      </c>
      <c r="M63" s="122">
        <f t="shared" si="12"/>
        <v>0</v>
      </c>
      <c r="N63" s="122">
        <f t="shared" si="13"/>
        <v>0</v>
      </c>
      <c r="O63" s="123">
        <f t="shared" si="10"/>
        <v>0</v>
      </c>
    </row>
    <row r="64" spans="1:23" x14ac:dyDescent="0.2">
      <c r="A64" s="166"/>
      <c r="B64" s="126" t="s">
        <v>265</v>
      </c>
      <c r="C64" s="115">
        <v>48</v>
      </c>
      <c r="D64" s="116">
        <v>0</v>
      </c>
      <c r="E64" s="116">
        <f t="shared" si="8"/>
        <v>48</v>
      </c>
      <c r="F64" s="118"/>
      <c r="G64" s="118">
        <f t="shared" si="9"/>
        <v>48</v>
      </c>
      <c r="H64" s="254"/>
      <c r="I64" s="255"/>
      <c r="J64" s="255"/>
      <c r="K64" s="256"/>
      <c r="L64" s="121">
        <f t="shared" si="11"/>
        <v>0</v>
      </c>
      <c r="M64" s="122">
        <f t="shared" si="12"/>
        <v>0</v>
      </c>
      <c r="N64" s="122">
        <f t="shared" si="13"/>
        <v>0</v>
      </c>
      <c r="O64" s="123">
        <f t="shared" si="10"/>
        <v>0</v>
      </c>
    </row>
    <row r="65" spans="1:15" x14ac:dyDescent="0.2">
      <c r="A65" s="166"/>
      <c r="B65" s="126" t="s">
        <v>266</v>
      </c>
      <c r="C65" s="115">
        <v>7</v>
      </c>
      <c r="D65" s="116">
        <v>0</v>
      </c>
      <c r="E65" s="116">
        <f t="shared" si="8"/>
        <v>7</v>
      </c>
      <c r="F65" s="118"/>
      <c r="G65" s="118">
        <f t="shared" si="9"/>
        <v>7</v>
      </c>
      <c r="H65" s="254"/>
      <c r="I65" s="255"/>
      <c r="J65" s="255"/>
      <c r="K65" s="256"/>
      <c r="L65" s="121">
        <f t="shared" si="11"/>
        <v>0</v>
      </c>
      <c r="M65" s="122">
        <f t="shared" si="12"/>
        <v>0</v>
      </c>
      <c r="N65" s="122">
        <f t="shared" si="13"/>
        <v>0</v>
      </c>
      <c r="O65" s="123">
        <f t="shared" si="10"/>
        <v>0</v>
      </c>
    </row>
    <row r="66" spans="1:15" x14ac:dyDescent="0.2">
      <c r="A66" s="166"/>
      <c r="B66" s="126" t="s">
        <v>355</v>
      </c>
      <c r="C66" s="115">
        <v>1</v>
      </c>
      <c r="D66" s="116">
        <v>0</v>
      </c>
      <c r="E66" s="116">
        <f t="shared" si="8"/>
        <v>1</v>
      </c>
      <c r="F66" s="118"/>
      <c r="G66" s="118">
        <f t="shared" si="9"/>
        <v>1</v>
      </c>
      <c r="H66" s="254"/>
      <c r="I66" s="255"/>
      <c r="J66" s="255"/>
      <c r="K66" s="256"/>
      <c r="L66" s="121">
        <f t="shared" si="11"/>
        <v>0</v>
      </c>
      <c r="M66" s="122">
        <f t="shared" si="12"/>
        <v>0</v>
      </c>
      <c r="N66" s="122">
        <f t="shared" si="13"/>
        <v>0</v>
      </c>
      <c r="O66" s="123">
        <f t="shared" si="10"/>
        <v>0</v>
      </c>
    </row>
    <row r="67" spans="1:15" x14ac:dyDescent="0.2">
      <c r="A67" s="166"/>
      <c r="B67" s="126" t="s">
        <v>634</v>
      </c>
      <c r="C67" s="115">
        <v>0</v>
      </c>
      <c r="D67" s="116">
        <v>0</v>
      </c>
      <c r="E67" s="116">
        <f t="shared" si="8"/>
        <v>0</v>
      </c>
      <c r="F67" s="118">
        <v>4</v>
      </c>
      <c r="G67" s="118">
        <f t="shared" si="9"/>
        <v>4</v>
      </c>
      <c r="H67" s="254"/>
      <c r="I67" s="255"/>
      <c r="J67" s="255"/>
      <c r="K67" s="256"/>
      <c r="L67" s="121">
        <f t="shared" si="11"/>
        <v>0</v>
      </c>
      <c r="M67" s="122">
        <f t="shared" si="12"/>
        <v>0</v>
      </c>
      <c r="N67" s="122">
        <f t="shared" si="13"/>
        <v>0</v>
      </c>
      <c r="O67" s="123">
        <f t="shared" si="10"/>
        <v>0</v>
      </c>
    </row>
    <row r="68" spans="1:15" x14ac:dyDescent="0.2">
      <c r="A68" s="166"/>
      <c r="B68" s="126" t="s">
        <v>635</v>
      </c>
      <c r="C68" s="115">
        <v>0</v>
      </c>
      <c r="D68" s="116">
        <v>0</v>
      </c>
      <c r="E68" s="116">
        <f t="shared" si="8"/>
        <v>0</v>
      </c>
      <c r="F68" s="118">
        <v>2</v>
      </c>
      <c r="G68" s="118">
        <f t="shared" si="9"/>
        <v>2</v>
      </c>
      <c r="H68" s="254"/>
      <c r="I68" s="255"/>
      <c r="J68" s="255"/>
      <c r="K68" s="256"/>
      <c r="L68" s="121">
        <f t="shared" si="11"/>
        <v>0</v>
      </c>
      <c r="M68" s="122">
        <f t="shared" si="12"/>
        <v>0</v>
      </c>
      <c r="N68" s="122">
        <f t="shared" si="13"/>
        <v>0</v>
      </c>
      <c r="O68" s="123">
        <f t="shared" si="10"/>
        <v>0</v>
      </c>
    </row>
    <row r="69" spans="1:15" x14ac:dyDescent="0.2">
      <c r="A69" s="159"/>
      <c r="B69" s="126"/>
      <c r="C69" s="167"/>
      <c r="D69" s="168"/>
      <c r="E69" s="168"/>
      <c r="F69" s="169"/>
      <c r="G69" s="169"/>
      <c r="H69" s="254"/>
      <c r="I69" s="255"/>
      <c r="J69" s="255"/>
      <c r="K69" s="256"/>
      <c r="L69" s="159"/>
      <c r="M69" s="125"/>
      <c r="N69" s="125"/>
      <c r="O69" s="126"/>
    </row>
    <row r="70" spans="1:15" x14ac:dyDescent="0.2">
      <c r="A70" s="138"/>
      <c r="B70" s="139"/>
      <c r="C70" s="112"/>
      <c r="D70" s="113"/>
      <c r="E70" s="113"/>
      <c r="F70" s="114"/>
      <c r="G70" s="114"/>
      <c r="H70" s="243"/>
      <c r="I70" s="230"/>
      <c r="J70" s="230"/>
      <c r="K70" s="244"/>
      <c r="L70" s="127"/>
      <c r="M70" s="128"/>
      <c r="N70" s="128"/>
      <c r="O70" s="129"/>
    </row>
    <row r="71" spans="1:15" x14ac:dyDescent="0.2">
      <c r="A71" s="200"/>
      <c r="B71" s="13"/>
      <c r="C71" s="14"/>
      <c r="D71" s="40"/>
      <c r="E71" s="40"/>
      <c r="F71" s="40"/>
      <c r="G71" s="40"/>
      <c r="H71" s="231"/>
      <c r="I71" s="231"/>
      <c r="J71" s="231"/>
      <c r="K71" s="231"/>
      <c r="L71" s="15"/>
      <c r="M71" s="15"/>
      <c r="N71" s="15"/>
      <c r="O71" s="201"/>
    </row>
    <row r="72" spans="1:15" x14ac:dyDescent="0.2">
      <c r="A72" s="202"/>
      <c r="B72" s="12" t="s">
        <v>356</v>
      </c>
      <c r="C72" s="16"/>
      <c r="D72" s="42"/>
      <c r="E72" s="42"/>
      <c r="F72" s="42"/>
      <c r="G72" s="42"/>
      <c r="H72" s="237"/>
      <c r="I72" s="237"/>
      <c r="J72" s="237"/>
      <c r="K72" s="237"/>
      <c r="L72" s="155"/>
      <c r="M72" s="14"/>
      <c r="N72" s="14"/>
      <c r="O72" s="204"/>
    </row>
    <row r="73" spans="1:15" x14ac:dyDescent="0.2">
      <c r="A73" s="164" t="s">
        <v>519</v>
      </c>
      <c r="B73" s="165" t="s">
        <v>357</v>
      </c>
      <c r="C73" s="147">
        <v>0</v>
      </c>
      <c r="D73" s="148">
        <v>1</v>
      </c>
      <c r="E73" s="148">
        <f>D73+C73</f>
        <v>1</v>
      </c>
      <c r="F73" s="150"/>
      <c r="G73" s="150">
        <f>F73+E73</f>
        <v>1</v>
      </c>
      <c r="H73" s="251"/>
      <c r="I73" s="252"/>
      <c r="J73" s="252"/>
      <c r="K73" s="253"/>
      <c r="L73" s="156">
        <f>H73*C73</f>
        <v>0</v>
      </c>
      <c r="M73" s="157">
        <f>D73*I73</f>
        <v>0</v>
      </c>
      <c r="N73" s="157">
        <f>J73*F73</f>
        <v>0</v>
      </c>
      <c r="O73" s="158">
        <f t="shared" ref="O73:O74" si="14">K73*G73</f>
        <v>0</v>
      </c>
    </row>
    <row r="74" spans="1:15" x14ac:dyDescent="0.2">
      <c r="A74" s="159"/>
      <c r="B74" s="126"/>
      <c r="C74" s="167"/>
      <c r="D74" s="168"/>
      <c r="E74" s="168"/>
      <c r="F74" s="169"/>
      <c r="G74" s="169"/>
      <c r="H74" s="254"/>
      <c r="I74" s="255"/>
      <c r="J74" s="255"/>
      <c r="K74" s="256"/>
      <c r="L74" s="121">
        <f>H74*C74</f>
        <v>0</v>
      </c>
      <c r="M74" s="122">
        <f>D74*I74</f>
        <v>0</v>
      </c>
      <c r="N74" s="122">
        <f>J74*F74</f>
        <v>0</v>
      </c>
      <c r="O74" s="123">
        <f t="shared" si="14"/>
        <v>0</v>
      </c>
    </row>
    <row r="75" spans="1:15" x14ac:dyDescent="0.2">
      <c r="A75" s="138"/>
      <c r="B75" s="139"/>
      <c r="C75" s="112"/>
      <c r="D75" s="113"/>
      <c r="E75" s="113"/>
      <c r="F75" s="114"/>
      <c r="G75" s="114"/>
      <c r="H75" s="243"/>
      <c r="I75" s="230"/>
      <c r="J75" s="230"/>
      <c r="K75" s="244"/>
      <c r="L75" s="127"/>
      <c r="M75" s="128"/>
      <c r="N75" s="128"/>
      <c r="O75" s="129"/>
    </row>
    <row r="76" spans="1:15" x14ac:dyDescent="0.2">
      <c r="A76" s="200"/>
      <c r="B76" s="13"/>
      <c r="C76" s="14"/>
      <c r="D76" s="40"/>
      <c r="E76" s="40"/>
      <c r="F76" s="40"/>
      <c r="G76" s="40"/>
      <c r="H76" s="231"/>
      <c r="I76" s="231"/>
      <c r="J76" s="231"/>
      <c r="K76" s="231"/>
      <c r="L76" s="15"/>
      <c r="M76" s="15"/>
      <c r="N76" s="15"/>
      <c r="O76" s="201"/>
    </row>
    <row r="77" spans="1:15" x14ac:dyDescent="0.2">
      <c r="A77" s="202"/>
      <c r="B77" s="12" t="s">
        <v>358</v>
      </c>
      <c r="C77" s="16"/>
      <c r="D77" s="42"/>
      <c r="E77" s="42"/>
      <c r="F77" s="42"/>
      <c r="G77" s="42"/>
      <c r="H77" s="237"/>
      <c r="I77" s="237"/>
      <c r="J77" s="237"/>
      <c r="K77" s="237"/>
      <c r="L77" s="155"/>
      <c r="M77" s="14"/>
      <c r="N77" s="14"/>
      <c r="O77" s="204"/>
    </row>
    <row r="78" spans="1:15" x14ac:dyDescent="0.2">
      <c r="A78" s="164" t="s">
        <v>520</v>
      </c>
      <c r="B78" s="165" t="s">
        <v>359</v>
      </c>
      <c r="C78" s="147">
        <v>0</v>
      </c>
      <c r="D78" s="148">
        <v>13</v>
      </c>
      <c r="E78" s="148">
        <f>D78+C78</f>
        <v>13</v>
      </c>
      <c r="F78" s="150"/>
      <c r="G78" s="150">
        <f>F78+E78</f>
        <v>13</v>
      </c>
      <c r="H78" s="257"/>
      <c r="I78" s="258"/>
      <c r="J78" s="258"/>
      <c r="K78" s="259"/>
      <c r="L78" s="156">
        <f>H78*C78</f>
        <v>0</v>
      </c>
      <c r="M78" s="157">
        <f>D78*I78</f>
        <v>0</v>
      </c>
      <c r="N78" s="157">
        <f>J78*F78</f>
        <v>0</v>
      </c>
      <c r="O78" s="158">
        <f t="shared" ref="O78:O79" si="15">K78*G78</f>
        <v>0</v>
      </c>
    </row>
    <row r="79" spans="1:15" x14ac:dyDescent="0.2">
      <c r="A79" s="159"/>
      <c r="B79" s="126"/>
      <c r="C79" s="167"/>
      <c r="D79" s="168"/>
      <c r="E79" s="168"/>
      <c r="F79" s="169"/>
      <c r="G79" s="169"/>
      <c r="H79" s="247"/>
      <c r="I79" s="233"/>
      <c r="J79" s="233"/>
      <c r="K79" s="248"/>
      <c r="L79" s="121">
        <f>H79*C79</f>
        <v>0</v>
      </c>
      <c r="M79" s="122">
        <f>D79*I79</f>
        <v>0</v>
      </c>
      <c r="N79" s="122">
        <f>J79*F79</f>
        <v>0</v>
      </c>
      <c r="O79" s="123">
        <f t="shared" si="15"/>
        <v>0</v>
      </c>
    </row>
    <row r="80" spans="1:15" x14ac:dyDescent="0.2">
      <c r="A80" s="138"/>
      <c r="B80" s="139"/>
      <c r="C80" s="112"/>
      <c r="D80" s="113"/>
      <c r="E80" s="113"/>
      <c r="F80" s="114"/>
      <c r="G80" s="114"/>
      <c r="H80" s="243"/>
      <c r="I80" s="230"/>
      <c r="J80" s="230"/>
      <c r="K80" s="244"/>
      <c r="L80" s="127"/>
      <c r="M80" s="128"/>
      <c r="N80" s="128"/>
      <c r="O80" s="129"/>
    </row>
    <row r="81" spans="1:15" x14ac:dyDescent="0.2">
      <c r="A81" s="200"/>
      <c r="B81" s="13"/>
      <c r="C81" s="14"/>
      <c r="D81" s="40"/>
      <c r="E81" s="40"/>
      <c r="F81" s="40"/>
      <c r="G81" s="40"/>
      <c r="H81" s="231"/>
      <c r="I81" s="231"/>
      <c r="J81" s="231"/>
      <c r="K81" s="231"/>
      <c r="L81" s="15"/>
      <c r="M81" s="15"/>
      <c r="N81" s="15"/>
      <c r="O81" s="201"/>
    </row>
    <row r="82" spans="1:15" x14ac:dyDescent="0.2">
      <c r="A82" s="202"/>
      <c r="B82" s="12" t="s">
        <v>199</v>
      </c>
      <c r="C82" s="16"/>
      <c r="D82" s="42"/>
      <c r="E82" s="42"/>
      <c r="F82" s="42"/>
      <c r="G82" s="42"/>
      <c r="H82" s="237"/>
      <c r="I82" s="237"/>
      <c r="J82" s="237"/>
      <c r="K82" s="237"/>
      <c r="L82" s="155"/>
      <c r="M82" s="14"/>
      <c r="N82" s="14"/>
      <c r="O82" s="204"/>
    </row>
    <row r="83" spans="1:15" x14ac:dyDescent="0.2">
      <c r="A83" s="164" t="s">
        <v>521</v>
      </c>
      <c r="B83" s="165" t="s">
        <v>360</v>
      </c>
      <c r="C83" s="147">
        <v>0</v>
      </c>
      <c r="D83" s="148">
        <v>20</v>
      </c>
      <c r="E83" s="148">
        <f t="shared" ref="E83:E89" si="16">D83+C83</f>
        <v>20</v>
      </c>
      <c r="F83" s="150"/>
      <c r="G83" s="150">
        <f t="shared" ref="G83:G89" si="17">F83+E83</f>
        <v>20</v>
      </c>
      <c r="H83" s="255"/>
      <c r="I83" s="255"/>
      <c r="J83" s="255"/>
      <c r="K83" s="255"/>
      <c r="L83" s="156">
        <f t="shared" ref="L83:L89" si="18">H83*C83</f>
        <v>0</v>
      </c>
      <c r="M83" s="157">
        <f t="shared" ref="M83:M89" si="19">D83*I83</f>
        <v>0</v>
      </c>
      <c r="N83" s="157">
        <f t="shared" ref="N83:O89" si="20">J83*F83</f>
        <v>0</v>
      </c>
      <c r="O83" s="158">
        <f t="shared" si="20"/>
        <v>0</v>
      </c>
    </row>
    <row r="84" spans="1:15" x14ac:dyDescent="0.2">
      <c r="A84" s="166" t="s">
        <v>522</v>
      </c>
      <c r="B84" s="126" t="s">
        <v>361</v>
      </c>
      <c r="C84" s="115">
        <v>0</v>
      </c>
      <c r="D84" s="116">
        <v>40001</v>
      </c>
      <c r="E84" s="116">
        <f t="shared" si="16"/>
        <v>40001</v>
      </c>
      <c r="F84" s="118"/>
      <c r="G84" s="118">
        <f t="shared" si="17"/>
        <v>40001</v>
      </c>
      <c r="H84" s="255"/>
      <c r="I84" s="255"/>
      <c r="J84" s="255"/>
      <c r="K84" s="255"/>
      <c r="L84" s="121">
        <f t="shared" si="18"/>
        <v>0</v>
      </c>
      <c r="M84" s="122">
        <f t="shared" si="19"/>
        <v>0</v>
      </c>
      <c r="N84" s="122">
        <f t="shared" si="20"/>
        <v>0</v>
      </c>
      <c r="O84" s="123">
        <f t="shared" si="20"/>
        <v>0</v>
      </c>
    </row>
    <row r="85" spans="1:15" x14ac:dyDescent="0.2">
      <c r="A85" s="166" t="s">
        <v>522</v>
      </c>
      <c r="B85" s="126" t="s">
        <v>362</v>
      </c>
      <c r="C85" s="115">
        <v>0</v>
      </c>
      <c r="D85" s="116">
        <v>530</v>
      </c>
      <c r="E85" s="116">
        <f t="shared" si="16"/>
        <v>530</v>
      </c>
      <c r="F85" s="118"/>
      <c r="G85" s="118">
        <f t="shared" si="17"/>
        <v>530</v>
      </c>
      <c r="H85" s="255"/>
      <c r="I85" s="255"/>
      <c r="J85" s="255"/>
      <c r="K85" s="255"/>
      <c r="L85" s="121">
        <f t="shared" si="18"/>
        <v>0</v>
      </c>
      <c r="M85" s="122">
        <f t="shared" si="19"/>
        <v>0</v>
      </c>
      <c r="N85" s="122">
        <f t="shared" si="20"/>
        <v>0</v>
      </c>
      <c r="O85" s="123">
        <f t="shared" si="20"/>
        <v>0</v>
      </c>
    </row>
    <row r="86" spans="1:15" x14ac:dyDescent="0.2">
      <c r="A86" s="166" t="s">
        <v>523</v>
      </c>
      <c r="B86" s="126" t="s">
        <v>363</v>
      </c>
      <c r="C86" s="115">
        <v>0</v>
      </c>
      <c r="D86" s="116">
        <v>3</v>
      </c>
      <c r="E86" s="116">
        <f t="shared" si="16"/>
        <v>3</v>
      </c>
      <c r="F86" s="118"/>
      <c r="G86" s="118">
        <f t="shared" si="17"/>
        <v>3</v>
      </c>
      <c r="H86" s="255"/>
      <c r="I86" s="255"/>
      <c r="J86" s="255"/>
      <c r="K86" s="255"/>
      <c r="L86" s="121">
        <f t="shared" si="18"/>
        <v>0</v>
      </c>
      <c r="M86" s="122">
        <f t="shared" si="19"/>
        <v>0</v>
      </c>
      <c r="N86" s="122">
        <f t="shared" si="20"/>
        <v>0</v>
      </c>
      <c r="O86" s="123">
        <f t="shared" si="20"/>
        <v>0</v>
      </c>
    </row>
    <row r="87" spans="1:15" x14ac:dyDescent="0.2">
      <c r="A87" s="166" t="s">
        <v>524</v>
      </c>
      <c r="B87" s="126" t="s">
        <v>364</v>
      </c>
      <c r="C87" s="115">
        <v>0</v>
      </c>
      <c r="D87" s="116">
        <v>32</v>
      </c>
      <c r="E87" s="116">
        <f t="shared" si="16"/>
        <v>32</v>
      </c>
      <c r="F87" s="118"/>
      <c r="G87" s="118">
        <f t="shared" si="17"/>
        <v>32</v>
      </c>
      <c r="H87" s="255"/>
      <c r="I87" s="255"/>
      <c r="J87" s="255"/>
      <c r="K87" s="255"/>
      <c r="L87" s="121">
        <f t="shared" si="18"/>
        <v>0</v>
      </c>
      <c r="M87" s="122">
        <f t="shared" si="19"/>
        <v>0</v>
      </c>
      <c r="N87" s="122">
        <f t="shared" si="20"/>
        <v>0</v>
      </c>
      <c r="O87" s="123">
        <f t="shared" si="20"/>
        <v>0</v>
      </c>
    </row>
    <row r="88" spans="1:15" x14ac:dyDescent="0.2">
      <c r="A88" s="166" t="s">
        <v>525</v>
      </c>
      <c r="B88" s="126" t="s">
        <v>365</v>
      </c>
      <c r="C88" s="115">
        <v>0</v>
      </c>
      <c r="D88" s="116">
        <v>1</v>
      </c>
      <c r="E88" s="116">
        <f t="shared" si="16"/>
        <v>1</v>
      </c>
      <c r="F88" s="118"/>
      <c r="G88" s="118">
        <f t="shared" si="17"/>
        <v>1</v>
      </c>
      <c r="H88" s="255"/>
      <c r="I88" s="255"/>
      <c r="J88" s="255"/>
      <c r="K88" s="255"/>
      <c r="L88" s="121">
        <f t="shared" si="18"/>
        <v>0</v>
      </c>
      <c r="M88" s="122">
        <f t="shared" si="19"/>
        <v>0</v>
      </c>
      <c r="N88" s="122">
        <f t="shared" si="20"/>
        <v>0</v>
      </c>
      <c r="O88" s="123">
        <f t="shared" si="20"/>
        <v>0</v>
      </c>
    </row>
    <row r="89" spans="1:15" x14ac:dyDescent="0.2">
      <c r="A89" s="166" t="s">
        <v>526</v>
      </c>
      <c r="B89" s="126" t="s">
        <v>200</v>
      </c>
      <c r="C89" s="115">
        <v>740</v>
      </c>
      <c r="D89" s="116">
        <v>0</v>
      </c>
      <c r="E89" s="116">
        <f t="shared" si="16"/>
        <v>740</v>
      </c>
      <c r="F89" s="118"/>
      <c r="G89" s="118">
        <f t="shared" si="17"/>
        <v>740</v>
      </c>
      <c r="H89" s="255"/>
      <c r="I89" s="255"/>
      <c r="J89" s="255"/>
      <c r="K89" s="255"/>
      <c r="L89" s="121">
        <f t="shared" si="18"/>
        <v>0</v>
      </c>
      <c r="M89" s="122">
        <f t="shared" si="19"/>
        <v>0</v>
      </c>
      <c r="N89" s="122">
        <f t="shared" si="20"/>
        <v>0</v>
      </c>
      <c r="O89" s="123">
        <f t="shared" si="20"/>
        <v>0</v>
      </c>
    </row>
    <row r="90" spans="1:15" x14ac:dyDescent="0.2">
      <c r="A90" s="159"/>
      <c r="B90" s="126"/>
      <c r="C90" s="167"/>
      <c r="D90" s="116"/>
      <c r="E90" s="116"/>
      <c r="F90" s="118"/>
      <c r="G90" s="118"/>
      <c r="H90" s="255"/>
      <c r="I90" s="255"/>
      <c r="J90" s="255"/>
      <c r="K90" s="255"/>
      <c r="L90" s="159"/>
      <c r="M90" s="125"/>
      <c r="N90" s="125"/>
      <c r="O90" s="126"/>
    </row>
    <row r="91" spans="1:15" x14ac:dyDescent="0.2">
      <c r="A91" s="138"/>
      <c r="B91" s="139"/>
      <c r="C91" s="112"/>
      <c r="D91" s="113"/>
      <c r="E91" s="113"/>
      <c r="F91" s="114"/>
      <c r="G91" s="114"/>
      <c r="H91" s="234"/>
      <c r="I91" s="234"/>
      <c r="J91" s="234"/>
      <c r="K91" s="234"/>
      <c r="L91" s="127"/>
      <c r="M91" s="128"/>
      <c r="N91" s="128"/>
      <c r="O91" s="129"/>
    </row>
    <row r="92" spans="1:15" x14ac:dyDescent="0.2">
      <c r="A92" s="200"/>
      <c r="B92" s="13"/>
      <c r="C92" s="14"/>
      <c r="D92" s="40"/>
      <c r="E92" s="40"/>
      <c r="F92" s="40"/>
      <c r="G92" s="40"/>
      <c r="H92" s="231"/>
      <c r="I92" s="231"/>
      <c r="J92" s="231"/>
      <c r="K92" s="231"/>
      <c r="L92" s="15"/>
      <c r="M92" s="15"/>
      <c r="N92" s="15"/>
      <c r="O92" s="201"/>
    </row>
    <row r="93" spans="1:15" x14ac:dyDescent="0.2">
      <c r="A93" s="202"/>
      <c r="B93" s="12" t="s">
        <v>199</v>
      </c>
      <c r="C93" s="16"/>
      <c r="D93" s="42"/>
      <c r="E93" s="42"/>
      <c r="F93" s="42"/>
      <c r="G93" s="42"/>
      <c r="H93" s="237"/>
      <c r="I93" s="237"/>
      <c r="J93" s="237"/>
      <c r="K93" s="237"/>
      <c r="L93" s="155"/>
      <c r="M93" s="14"/>
      <c r="N93" s="14"/>
      <c r="O93" s="204"/>
    </row>
    <row r="94" spans="1:15" x14ac:dyDescent="0.2">
      <c r="A94" s="164" t="s">
        <v>636</v>
      </c>
      <c r="B94" s="165" t="s">
        <v>677</v>
      </c>
      <c r="C94" s="147"/>
      <c r="D94" s="148"/>
      <c r="E94" s="148">
        <f t="shared" ref="E94:E105" si="21">D94+C94</f>
        <v>0</v>
      </c>
      <c r="F94" s="150">
        <v>25</v>
      </c>
      <c r="G94" s="150">
        <f t="shared" ref="G94:G105" si="22">F94+E94</f>
        <v>25</v>
      </c>
      <c r="H94" s="251"/>
      <c r="I94" s="252"/>
      <c r="J94" s="252"/>
      <c r="K94" s="253"/>
      <c r="L94" s="156">
        <f>H94*C94</f>
        <v>0</v>
      </c>
      <c r="M94" s="157">
        <f>D94*I94</f>
        <v>0</v>
      </c>
      <c r="N94" s="157">
        <f>J94*F94</f>
        <v>0</v>
      </c>
      <c r="O94" s="158">
        <f t="shared" ref="O94:O105" si="23">K94*G94</f>
        <v>0</v>
      </c>
    </row>
    <row r="95" spans="1:15" x14ac:dyDescent="0.2">
      <c r="A95" s="166" t="s">
        <v>636</v>
      </c>
      <c r="B95" s="126" t="s">
        <v>678</v>
      </c>
      <c r="C95" s="115"/>
      <c r="D95" s="116"/>
      <c r="E95" s="116">
        <f t="shared" si="21"/>
        <v>0</v>
      </c>
      <c r="F95" s="118">
        <v>4779340</v>
      </c>
      <c r="G95" s="118">
        <f t="shared" si="22"/>
        <v>4779340</v>
      </c>
      <c r="H95" s="254"/>
      <c r="I95" s="255"/>
      <c r="J95" s="255"/>
      <c r="K95" s="256"/>
      <c r="L95" s="121">
        <f>H95*C95</f>
        <v>0</v>
      </c>
      <c r="M95" s="122">
        <f>D95*I95</f>
        <v>0</v>
      </c>
      <c r="N95" s="122">
        <f>J95*F95</f>
        <v>0</v>
      </c>
      <c r="O95" s="123">
        <f t="shared" si="23"/>
        <v>0</v>
      </c>
    </row>
    <row r="96" spans="1:15" x14ac:dyDescent="0.2">
      <c r="A96" s="166" t="s">
        <v>637</v>
      </c>
      <c r="B96" s="126" t="s">
        <v>679</v>
      </c>
      <c r="C96" s="115"/>
      <c r="D96" s="116"/>
      <c r="E96" s="116">
        <f t="shared" si="21"/>
        <v>0</v>
      </c>
      <c r="F96" s="118">
        <v>1098</v>
      </c>
      <c r="G96" s="118">
        <f t="shared" si="22"/>
        <v>1098</v>
      </c>
      <c r="H96" s="254"/>
      <c r="I96" s="255"/>
      <c r="J96" s="255"/>
      <c r="K96" s="256"/>
      <c r="L96" s="121">
        <f t="shared" ref="L96:L105" si="24">H96*C96</f>
        <v>0</v>
      </c>
      <c r="M96" s="122">
        <f t="shared" ref="M96:M105" si="25">D96*I96</f>
        <v>0</v>
      </c>
      <c r="N96" s="122">
        <f t="shared" ref="N96:N105" si="26">J96*F96</f>
        <v>0</v>
      </c>
      <c r="O96" s="123">
        <f t="shared" si="23"/>
        <v>0</v>
      </c>
    </row>
    <row r="97" spans="1:15" x14ac:dyDescent="0.2">
      <c r="A97" s="166" t="s">
        <v>638</v>
      </c>
      <c r="B97" s="126" t="s">
        <v>680</v>
      </c>
      <c r="C97" s="115"/>
      <c r="D97" s="116"/>
      <c r="E97" s="116">
        <f t="shared" si="21"/>
        <v>0</v>
      </c>
      <c r="F97" s="118">
        <v>4946</v>
      </c>
      <c r="G97" s="118">
        <f t="shared" si="22"/>
        <v>4946</v>
      </c>
      <c r="H97" s="254"/>
      <c r="I97" s="255"/>
      <c r="J97" s="255"/>
      <c r="K97" s="256"/>
      <c r="L97" s="121">
        <f t="shared" si="24"/>
        <v>0</v>
      </c>
      <c r="M97" s="122">
        <f t="shared" si="25"/>
        <v>0</v>
      </c>
      <c r="N97" s="122">
        <f t="shared" si="26"/>
        <v>0</v>
      </c>
      <c r="O97" s="123">
        <f t="shared" si="23"/>
        <v>0</v>
      </c>
    </row>
    <row r="98" spans="1:15" x14ac:dyDescent="0.2">
      <c r="A98" s="166" t="s">
        <v>639</v>
      </c>
      <c r="B98" s="126" t="s">
        <v>681</v>
      </c>
      <c r="C98" s="115"/>
      <c r="D98" s="116"/>
      <c r="E98" s="116">
        <f t="shared" si="21"/>
        <v>0</v>
      </c>
      <c r="F98" s="118">
        <v>2061</v>
      </c>
      <c r="G98" s="118">
        <f t="shared" si="22"/>
        <v>2061</v>
      </c>
      <c r="H98" s="254"/>
      <c r="I98" s="255"/>
      <c r="J98" s="255"/>
      <c r="K98" s="256"/>
      <c r="L98" s="121">
        <f t="shared" si="24"/>
        <v>0</v>
      </c>
      <c r="M98" s="122">
        <f t="shared" si="25"/>
        <v>0</v>
      </c>
      <c r="N98" s="122">
        <f t="shared" si="26"/>
        <v>0</v>
      </c>
      <c r="O98" s="123">
        <f t="shared" si="23"/>
        <v>0</v>
      </c>
    </row>
    <row r="99" spans="1:15" x14ac:dyDescent="0.2">
      <c r="A99" s="166" t="s">
        <v>640</v>
      </c>
      <c r="B99" s="126" t="s">
        <v>682</v>
      </c>
      <c r="C99" s="115"/>
      <c r="D99" s="116"/>
      <c r="E99" s="116">
        <f t="shared" si="21"/>
        <v>0</v>
      </c>
      <c r="F99" s="118">
        <v>5</v>
      </c>
      <c r="G99" s="118">
        <f t="shared" si="22"/>
        <v>5</v>
      </c>
      <c r="H99" s="254"/>
      <c r="I99" s="255"/>
      <c r="J99" s="255"/>
      <c r="K99" s="256"/>
      <c r="L99" s="121">
        <f t="shared" si="24"/>
        <v>0</v>
      </c>
      <c r="M99" s="122">
        <f t="shared" si="25"/>
        <v>0</v>
      </c>
      <c r="N99" s="122">
        <f t="shared" si="26"/>
        <v>0</v>
      </c>
      <c r="O99" s="123">
        <f t="shared" si="23"/>
        <v>0</v>
      </c>
    </row>
    <row r="100" spans="1:15" x14ac:dyDescent="0.2">
      <c r="A100" s="166" t="s">
        <v>641</v>
      </c>
      <c r="B100" s="126" t="s">
        <v>683</v>
      </c>
      <c r="C100" s="115"/>
      <c r="D100" s="116"/>
      <c r="E100" s="116">
        <f t="shared" si="21"/>
        <v>0</v>
      </c>
      <c r="F100" s="118">
        <v>52</v>
      </c>
      <c r="G100" s="118">
        <f t="shared" si="22"/>
        <v>52</v>
      </c>
      <c r="H100" s="254"/>
      <c r="I100" s="255"/>
      <c r="J100" s="255"/>
      <c r="K100" s="256"/>
      <c r="L100" s="121">
        <f t="shared" si="24"/>
        <v>0</v>
      </c>
      <c r="M100" s="122">
        <f t="shared" si="25"/>
        <v>0</v>
      </c>
      <c r="N100" s="122">
        <f t="shared" si="26"/>
        <v>0</v>
      </c>
      <c r="O100" s="123">
        <f t="shared" si="23"/>
        <v>0</v>
      </c>
    </row>
    <row r="101" spans="1:15" x14ac:dyDescent="0.2">
      <c r="A101" s="166" t="s">
        <v>641</v>
      </c>
      <c r="B101" s="126" t="s">
        <v>684</v>
      </c>
      <c r="C101" s="167"/>
      <c r="D101" s="116"/>
      <c r="E101" s="116">
        <f t="shared" si="21"/>
        <v>0</v>
      </c>
      <c r="F101" s="118">
        <v>43</v>
      </c>
      <c r="G101" s="118">
        <f t="shared" si="22"/>
        <v>43</v>
      </c>
      <c r="H101" s="254"/>
      <c r="I101" s="255"/>
      <c r="J101" s="255"/>
      <c r="K101" s="256"/>
      <c r="L101" s="121">
        <f t="shared" si="24"/>
        <v>0</v>
      </c>
      <c r="M101" s="122">
        <f t="shared" si="25"/>
        <v>0</v>
      </c>
      <c r="N101" s="122">
        <f t="shared" si="26"/>
        <v>0</v>
      </c>
      <c r="O101" s="123">
        <f t="shared" si="23"/>
        <v>0</v>
      </c>
    </row>
    <row r="102" spans="1:15" x14ac:dyDescent="0.2">
      <c r="A102" s="166" t="s">
        <v>511</v>
      </c>
      <c r="B102" s="126" t="s">
        <v>642</v>
      </c>
      <c r="C102" s="167"/>
      <c r="D102" s="116"/>
      <c r="E102" s="116">
        <f t="shared" si="21"/>
        <v>0</v>
      </c>
      <c r="F102" s="118">
        <v>6</v>
      </c>
      <c r="G102" s="118">
        <f t="shared" si="22"/>
        <v>6</v>
      </c>
      <c r="H102" s="254"/>
      <c r="I102" s="255"/>
      <c r="J102" s="255"/>
      <c r="K102" s="256"/>
      <c r="L102" s="121">
        <f t="shared" si="24"/>
        <v>0</v>
      </c>
      <c r="M102" s="122">
        <f t="shared" si="25"/>
        <v>0</v>
      </c>
      <c r="N102" s="122">
        <f t="shared" si="26"/>
        <v>0</v>
      </c>
      <c r="O102" s="123">
        <f t="shared" si="23"/>
        <v>0</v>
      </c>
    </row>
    <row r="103" spans="1:15" x14ac:dyDescent="0.2">
      <c r="A103" s="166" t="s">
        <v>643</v>
      </c>
      <c r="B103" s="126" t="s">
        <v>644</v>
      </c>
      <c r="C103" s="167"/>
      <c r="D103" s="116"/>
      <c r="E103" s="116">
        <f t="shared" si="21"/>
        <v>0</v>
      </c>
      <c r="F103" s="118">
        <v>2000</v>
      </c>
      <c r="G103" s="118">
        <f t="shared" si="22"/>
        <v>2000</v>
      </c>
      <c r="H103" s="254"/>
      <c r="I103" s="255"/>
      <c r="J103" s="255"/>
      <c r="K103" s="256"/>
      <c r="L103" s="121">
        <f t="shared" si="24"/>
        <v>0</v>
      </c>
      <c r="M103" s="122">
        <f t="shared" si="25"/>
        <v>0</v>
      </c>
      <c r="N103" s="122">
        <f t="shared" si="26"/>
        <v>0</v>
      </c>
      <c r="O103" s="123">
        <f t="shared" si="23"/>
        <v>0</v>
      </c>
    </row>
    <row r="104" spans="1:15" x14ac:dyDescent="0.2">
      <c r="A104" s="166" t="s">
        <v>645</v>
      </c>
      <c r="B104" s="126" t="s">
        <v>646</v>
      </c>
      <c r="C104" s="167"/>
      <c r="D104" s="116"/>
      <c r="E104" s="116">
        <f t="shared" si="21"/>
        <v>0</v>
      </c>
      <c r="F104" s="118">
        <v>10</v>
      </c>
      <c r="G104" s="118">
        <f t="shared" si="22"/>
        <v>10</v>
      </c>
      <c r="H104" s="254"/>
      <c r="I104" s="255"/>
      <c r="J104" s="255"/>
      <c r="K104" s="256"/>
      <c r="L104" s="121">
        <f t="shared" si="24"/>
        <v>0</v>
      </c>
      <c r="M104" s="122">
        <f t="shared" si="25"/>
        <v>0</v>
      </c>
      <c r="N104" s="122">
        <f t="shared" si="26"/>
        <v>0</v>
      </c>
      <c r="O104" s="123">
        <f t="shared" si="23"/>
        <v>0</v>
      </c>
    </row>
    <row r="105" spans="1:15" x14ac:dyDescent="0.2">
      <c r="A105" s="166" t="s">
        <v>647</v>
      </c>
      <c r="B105" s="126" t="s">
        <v>648</v>
      </c>
      <c r="C105" s="167"/>
      <c r="D105" s="116"/>
      <c r="E105" s="116">
        <f t="shared" si="21"/>
        <v>0</v>
      </c>
      <c r="F105" s="118">
        <v>387</v>
      </c>
      <c r="G105" s="118">
        <f t="shared" si="22"/>
        <v>387</v>
      </c>
      <c r="H105" s="254"/>
      <c r="I105" s="255"/>
      <c r="J105" s="255"/>
      <c r="K105" s="256"/>
      <c r="L105" s="121">
        <f t="shared" si="24"/>
        <v>0</v>
      </c>
      <c r="M105" s="122">
        <f t="shared" si="25"/>
        <v>0</v>
      </c>
      <c r="N105" s="122">
        <f t="shared" si="26"/>
        <v>0</v>
      </c>
      <c r="O105" s="123">
        <f t="shared" si="23"/>
        <v>0</v>
      </c>
    </row>
    <row r="106" spans="1:15" x14ac:dyDescent="0.2">
      <c r="A106" s="159"/>
      <c r="B106" s="126"/>
      <c r="C106" s="167"/>
      <c r="D106" s="116"/>
      <c r="E106" s="116"/>
      <c r="F106" s="118"/>
      <c r="G106" s="118"/>
      <c r="H106" s="254"/>
      <c r="I106" s="255"/>
      <c r="J106" s="255"/>
      <c r="K106" s="256"/>
      <c r="L106" s="159"/>
      <c r="M106" s="125"/>
      <c r="N106" s="125"/>
      <c r="O106" s="126"/>
    </row>
    <row r="107" spans="1:15" x14ac:dyDescent="0.2">
      <c r="A107" s="138"/>
      <c r="B107" s="139"/>
      <c r="C107" s="112"/>
      <c r="D107" s="113"/>
      <c r="E107" s="113"/>
      <c r="F107" s="114"/>
      <c r="G107" s="114"/>
      <c r="H107" s="243"/>
      <c r="I107" s="230"/>
      <c r="J107" s="230"/>
      <c r="K107" s="244"/>
      <c r="L107" s="127"/>
      <c r="M107" s="128"/>
      <c r="N107" s="128"/>
      <c r="O107" s="129"/>
    </row>
    <row r="108" spans="1:15" x14ac:dyDescent="0.2">
      <c r="A108" s="200"/>
      <c r="B108" s="13"/>
      <c r="C108" s="14"/>
      <c r="D108" s="40"/>
      <c r="E108" s="40"/>
      <c r="F108" s="40"/>
      <c r="G108" s="40"/>
      <c r="H108" s="231"/>
      <c r="I108" s="231"/>
      <c r="J108" s="231"/>
      <c r="K108" s="231"/>
      <c r="L108" s="15"/>
      <c r="M108" s="15"/>
      <c r="N108" s="15"/>
      <c r="O108" s="201"/>
    </row>
    <row r="109" spans="1:15" x14ac:dyDescent="0.2">
      <c r="A109" s="202"/>
      <c r="B109" s="12" t="s">
        <v>13</v>
      </c>
      <c r="C109" s="16"/>
      <c r="D109" s="42"/>
      <c r="E109" s="42"/>
      <c r="F109" s="42"/>
      <c r="G109" s="42"/>
      <c r="H109" s="237"/>
      <c r="I109" s="237"/>
      <c r="J109" s="237"/>
      <c r="K109" s="237"/>
      <c r="L109" s="155"/>
      <c r="M109" s="14"/>
      <c r="N109" s="14"/>
      <c r="O109" s="204"/>
    </row>
    <row r="110" spans="1:15" x14ac:dyDescent="0.2">
      <c r="A110" s="164" t="s">
        <v>528</v>
      </c>
      <c r="B110" s="165" t="s">
        <v>14</v>
      </c>
      <c r="C110" s="147">
        <v>6</v>
      </c>
      <c r="D110" s="148">
        <v>8</v>
      </c>
      <c r="E110" s="148">
        <f t="shared" ref="E110:E136" si="27">D110+C110</f>
        <v>14</v>
      </c>
      <c r="F110" s="150"/>
      <c r="G110" s="150">
        <f t="shared" ref="G110:G136" si="28">F110+E110</f>
        <v>14</v>
      </c>
      <c r="H110" s="251"/>
      <c r="I110" s="252"/>
      <c r="J110" s="252"/>
      <c r="K110" s="253"/>
      <c r="L110" s="156">
        <f>H110*C110</f>
        <v>0</v>
      </c>
      <c r="M110" s="157">
        <f>D110*I110</f>
        <v>0</v>
      </c>
      <c r="N110" s="157">
        <f>J110*F110</f>
        <v>0</v>
      </c>
      <c r="O110" s="158">
        <f t="shared" ref="O110:O136" si="29">K110*G110</f>
        <v>0</v>
      </c>
    </row>
    <row r="111" spans="1:15" x14ac:dyDescent="0.2">
      <c r="A111" s="166" t="s">
        <v>529</v>
      </c>
      <c r="B111" s="126" t="s">
        <v>15</v>
      </c>
      <c r="C111" s="115">
        <v>29506</v>
      </c>
      <c r="D111" s="116">
        <v>7718</v>
      </c>
      <c r="E111" s="116">
        <f t="shared" si="27"/>
        <v>37224</v>
      </c>
      <c r="F111" s="118"/>
      <c r="G111" s="118">
        <f t="shared" si="28"/>
        <v>37224</v>
      </c>
      <c r="H111" s="254"/>
      <c r="I111" s="255"/>
      <c r="J111" s="255"/>
      <c r="K111" s="256"/>
      <c r="L111" s="121">
        <f>H111*C111</f>
        <v>0</v>
      </c>
      <c r="M111" s="122">
        <f>D111*I111</f>
        <v>0</v>
      </c>
      <c r="N111" s="122">
        <f>J111*F111</f>
        <v>0</v>
      </c>
      <c r="O111" s="123">
        <f t="shared" si="29"/>
        <v>0</v>
      </c>
    </row>
    <row r="112" spans="1:15" x14ac:dyDescent="0.2">
      <c r="A112" s="166" t="s">
        <v>530</v>
      </c>
      <c r="B112" s="126" t="s">
        <v>366</v>
      </c>
      <c r="C112" s="115">
        <v>0</v>
      </c>
      <c r="D112" s="116">
        <v>6</v>
      </c>
      <c r="E112" s="116">
        <f t="shared" si="27"/>
        <v>6</v>
      </c>
      <c r="F112" s="118"/>
      <c r="G112" s="118">
        <f t="shared" si="28"/>
        <v>6</v>
      </c>
      <c r="H112" s="254"/>
      <c r="I112" s="255"/>
      <c r="J112" s="255"/>
      <c r="K112" s="256"/>
      <c r="L112" s="121">
        <f t="shared" ref="L112:L136" si="30">H112*C112</f>
        <v>0</v>
      </c>
      <c r="M112" s="122">
        <f t="shared" ref="M112:M136" si="31">D112*I112</f>
        <v>0</v>
      </c>
      <c r="N112" s="122">
        <f t="shared" ref="N112:N136" si="32">J112*F112</f>
        <v>0</v>
      </c>
      <c r="O112" s="123">
        <f t="shared" si="29"/>
        <v>0</v>
      </c>
    </row>
    <row r="113" spans="1:15" x14ac:dyDescent="0.2">
      <c r="A113" s="166" t="s">
        <v>531</v>
      </c>
      <c r="B113" s="126" t="s">
        <v>367</v>
      </c>
      <c r="C113" s="115">
        <v>0</v>
      </c>
      <c r="D113" s="116">
        <v>1896</v>
      </c>
      <c r="E113" s="116">
        <f t="shared" si="27"/>
        <v>1896</v>
      </c>
      <c r="F113" s="118"/>
      <c r="G113" s="118">
        <f t="shared" si="28"/>
        <v>1896</v>
      </c>
      <c r="H113" s="254"/>
      <c r="I113" s="255"/>
      <c r="J113" s="255"/>
      <c r="K113" s="256"/>
      <c r="L113" s="121">
        <f t="shared" si="30"/>
        <v>0</v>
      </c>
      <c r="M113" s="122">
        <f t="shared" si="31"/>
        <v>0</v>
      </c>
      <c r="N113" s="122">
        <f t="shared" si="32"/>
        <v>0</v>
      </c>
      <c r="O113" s="123">
        <f t="shared" si="29"/>
        <v>0</v>
      </c>
    </row>
    <row r="114" spans="1:15" x14ac:dyDescent="0.2">
      <c r="A114" s="166" t="s">
        <v>526</v>
      </c>
      <c r="B114" s="126" t="s">
        <v>368</v>
      </c>
      <c r="C114" s="115">
        <v>0</v>
      </c>
      <c r="D114" s="116">
        <v>5232</v>
      </c>
      <c r="E114" s="116">
        <f t="shared" si="27"/>
        <v>5232</v>
      </c>
      <c r="F114" s="118"/>
      <c r="G114" s="118">
        <f t="shared" si="28"/>
        <v>5232</v>
      </c>
      <c r="H114" s="254"/>
      <c r="I114" s="255"/>
      <c r="J114" s="255"/>
      <c r="K114" s="256"/>
      <c r="L114" s="121">
        <f t="shared" si="30"/>
        <v>0</v>
      </c>
      <c r="M114" s="122">
        <f t="shared" si="31"/>
        <v>0</v>
      </c>
      <c r="N114" s="122">
        <f t="shared" si="32"/>
        <v>0</v>
      </c>
      <c r="O114" s="123">
        <f t="shared" si="29"/>
        <v>0</v>
      </c>
    </row>
    <row r="115" spans="1:15" x14ac:dyDescent="0.2">
      <c r="A115" s="166" t="s">
        <v>526</v>
      </c>
      <c r="B115" s="126" t="s">
        <v>369</v>
      </c>
      <c r="C115" s="115">
        <v>6</v>
      </c>
      <c r="D115" s="116">
        <v>10</v>
      </c>
      <c r="E115" s="116">
        <f t="shared" si="27"/>
        <v>16</v>
      </c>
      <c r="F115" s="118"/>
      <c r="G115" s="118">
        <f t="shared" si="28"/>
        <v>16</v>
      </c>
      <c r="H115" s="254"/>
      <c r="I115" s="255"/>
      <c r="J115" s="255"/>
      <c r="K115" s="256"/>
      <c r="L115" s="121">
        <f t="shared" si="30"/>
        <v>0</v>
      </c>
      <c r="M115" s="122">
        <f t="shared" si="31"/>
        <v>0</v>
      </c>
      <c r="N115" s="122">
        <f t="shared" si="32"/>
        <v>0</v>
      </c>
      <c r="O115" s="123">
        <f t="shared" si="29"/>
        <v>0</v>
      </c>
    </row>
    <row r="116" spans="1:15" x14ac:dyDescent="0.2">
      <c r="A116" s="166" t="s">
        <v>526</v>
      </c>
      <c r="B116" s="126" t="s">
        <v>20</v>
      </c>
      <c r="C116" s="115">
        <v>29506</v>
      </c>
      <c r="D116" s="116">
        <v>8749</v>
      </c>
      <c r="E116" s="116">
        <f t="shared" si="27"/>
        <v>38255</v>
      </c>
      <c r="F116" s="118"/>
      <c r="G116" s="118">
        <f t="shared" si="28"/>
        <v>38255</v>
      </c>
      <c r="H116" s="254"/>
      <c r="I116" s="255"/>
      <c r="J116" s="255"/>
      <c r="K116" s="256"/>
      <c r="L116" s="121">
        <f t="shared" si="30"/>
        <v>0</v>
      </c>
      <c r="M116" s="122">
        <f t="shared" si="31"/>
        <v>0</v>
      </c>
      <c r="N116" s="122">
        <f t="shared" si="32"/>
        <v>0</v>
      </c>
      <c r="O116" s="123">
        <f t="shared" si="29"/>
        <v>0</v>
      </c>
    </row>
    <row r="117" spans="1:15" x14ac:dyDescent="0.2">
      <c r="A117" s="166" t="s">
        <v>526</v>
      </c>
      <c r="B117" s="126" t="s">
        <v>21</v>
      </c>
      <c r="C117" s="115">
        <v>7</v>
      </c>
      <c r="D117" s="116">
        <v>14</v>
      </c>
      <c r="E117" s="116">
        <f t="shared" si="27"/>
        <v>21</v>
      </c>
      <c r="F117" s="118"/>
      <c r="G117" s="118">
        <f t="shared" si="28"/>
        <v>21</v>
      </c>
      <c r="H117" s="254"/>
      <c r="I117" s="255"/>
      <c r="J117" s="255"/>
      <c r="K117" s="256"/>
      <c r="L117" s="121">
        <f t="shared" si="30"/>
        <v>0</v>
      </c>
      <c r="M117" s="122">
        <f t="shared" si="31"/>
        <v>0</v>
      </c>
      <c r="N117" s="122">
        <f t="shared" si="32"/>
        <v>0</v>
      </c>
      <c r="O117" s="123">
        <f t="shared" si="29"/>
        <v>0</v>
      </c>
    </row>
    <row r="118" spans="1:15" x14ac:dyDescent="0.2">
      <c r="A118" s="166" t="s">
        <v>526</v>
      </c>
      <c r="B118" s="126" t="s">
        <v>22</v>
      </c>
      <c r="C118" s="115">
        <v>8</v>
      </c>
      <c r="D118" s="116">
        <v>1</v>
      </c>
      <c r="E118" s="116">
        <f t="shared" si="27"/>
        <v>9</v>
      </c>
      <c r="F118" s="118"/>
      <c r="G118" s="118">
        <f t="shared" si="28"/>
        <v>9</v>
      </c>
      <c r="H118" s="254"/>
      <c r="I118" s="255"/>
      <c r="J118" s="255"/>
      <c r="K118" s="256"/>
      <c r="L118" s="121">
        <f t="shared" si="30"/>
        <v>0</v>
      </c>
      <c r="M118" s="122">
        <f t="shared" si="31"/>
        <v>0</v>
      </c>
      <c r="N118" s="122">
        <f t="shared" si="32"/>
        <v>0</v>
      </c>
      <c r="O118" s="123">
        <f t="shared" si="29"/>
        <v>0</v>
      </c>
    </row>
    <row r="119" spans="1:15" x14ac:dyDescent="0.2">
      <c r="A119" s="166" t="s">
        <v>526</v>
      </c>
      <c r="B119" s="126" t="s">
        <v>370</v>
      </c>
      <c r="C119" s="115">
        <v>212</v>
      </c>
      <c r="D119" s="116">
        <v>4</v>
      </c>
      <c r="E119" s="116">
        <f t="shared" si="27"/>
        <v>216</v>
      </c>
      <c r="F119" s="118"/>
      <c r="G119" s="118">
        <f t="shared" si="28"/>
        <v>216</v>
      </c>
      <c r="H119" s="254"/>
      <c r="I119" s="255"/>
      <c r="J119" s="255"/>
      <c r="K119" s="256"/>
      <c r="L119" s="121">
        <f t="shared" si="30"/>
        <v>0</v>
      </c>
      <c r="M119" s="122">
        <f t="shared" si="31"/>
        <v>0</v>
      </c>
      <c r="N119" s="122">
        <f t="shared" si="32"/>
        <v>0</v>
      </c>
      <c r="O119" s="123">
        <f t="shared" si="29"/>
        <v>0</v>
      </c>
    </row>
    <row r="120" spans="1:15" x14ac:dyDescent="0.2">
      <c r="A120" s="166" t="s">
        <v>526</v>
      </c>
      <c r="B120" s="126" t="s">
        <v>371</v>
      </c>
      <c r="C120" s="115">
        <v>7</v>
      </c>
      <c r="D120" s="116">
        <v>2</v>
      </c>
      <c r="E120" s="116">
        <f t="shared" si="27"/>
        <v>9</v>
      </c>
      <c r="F120" s="118"/>
      <c r="G120" s="118">
        <f t="shared" si="28"/>
        <v>9</v>
      </c>
      <c r="H120" s="254"/>
      <c r="I120" s="255"/>
      <c r="J120" s="255"/>
      <c r="K120" s="256"/>
      <c r="L120" s="121">
        <f t="shared" si="30"/>
        <v>0</v>
      </c>
      <c r="M120" s="122">
        <f t="shared" si="31"/>
        <v>0</v>
      </c>
      <c r="N120" s="122">
        <f t="shared" si="32"/>
        <v>0</v>
      </c>
      <c r="O120" s="123">
        <f t="shared" si="29"/>
        <v>0</v>
      </c>
    </row>
    <row r="121" spans="1:15" x14ac:dyDescent="0.2">
      <c r="A121" s="166" t="s">
        <v>519</v>
      </c>
      <c r="B121" s="126" t="s">
        <v>372</v>
      </c>
      <c r="C121" s="115">
        <v>113</v>
      </c>
      <c r="D121" s="116">
        <v>0</v>
      </c>
      <c r="E121" s="116">
        <f t="shared" si="27"/>
        <v>113</v>
      </c>
      <c r="F121" s="118"/>
      <c r="G121" s="118">
        <f t="shared" si="28"/>
        <v>113</v>
      </c>
      <c r="H121" s="254"/>
      <c r="I121" s="255"/>
      <c r="J121" s="255"/>
      <c r="K121" s="256"/>
      <c r="L121" s="121">
        <f t="shared" si="30"/>
        <v>0</v>
      </c>
      <c r="M121" s="122">
        <f t="shared" si="31"/>
        <v>0</v>
      </c>
      <c r="N121" s="122">
        <f t="shared" si="32"/>
        <v>0</v>
      </c>
      <c r="O121" s="123">
        <f t="shared" si="29"/>
        <v>0</v>
      </c>
    </row>
    <row r="122" spans="1:15" x14ac:dyDescent="0.2">
      <c r="A122" s="166" t="s">
        <v>519</v>
      </c>
      <c r="B122" s="126" t="s">
        <v>373</v>
      </c>
      <c r="C122" s="115">
        <v>2</v>
      </c>
      <c r="D122" s="116">
        <v>0</v>
      </c>
      <c r="E122" s="116">
        <f t="shared" si="27"/>
        <v>2</v>
      </c>
      <c r="F122" s="118"/>
      <c r="G122" s="118">
        <f t="shared" si="28"/>
        <v>2</v>
      </c>
      <c r="H122" s="254"/>
      <c r="I122" s="255"/>
      <c r="J122" s="255"/>
      <c r="K122" s="256"/>
      <c r="L122" s="121">
        <f t="shared" si="30"/>
        <v>0</v>
      </c>
      <c r="M122" s="122">
        <f t="shared" si="31"/>
        <v>0</v>
      </c>
      <c r="N122" s="122">
        <f t="shared" si="32"/>
        <v>0</v>
      </c>
      <c r="O122" s="123">
        <f t="shared" si="29"/>
        <v>0</v>
      </c>
    </row>
    <row r="123" spans="1:15" x14ac:dyDescent="0.2">
      <c r="A123" s="166" t="s">
        <v>532</v>
      </c>
      <c r="B123" s="126" t="s">
        <v>16</v>
      </c>
      <c r="C123" s="115">
        <v>29506</v>
      </c>
      <c r="D123" s="116">
        <v>8360</v>
      </c>
      <c r="E123" s="116">
        <f t="shared" si="27"/>
        <v>37866</v>
      </c>
      <c r="F123" s="118"/>
      <c r="G123" s="118">
        <f t="shared" si="28"/>
        <v>37866</v>
      </c>
      <c r="H123" s="247"/>
      <c r="I123" s="233"/>
      <c r="J123" s="233"/>
      <c r="K123" s="248"/>
      <c r="L123" s="121">
        <f t="shared" si="30"/>
        <v>0</v>
      </c>
      <c r="M123" s="122">
        <f t="shared" si="31"/>
        <v>0</v>
      </c>
      <c r="N123" s="122">
        <f t="shared" si="32"/>
        <v>0</v>
      </c>
      <c r="O123" s="123">
        <f t="shared" si="29"/>
        <v>0</v>
      </c>
    </row>
    <row r="124" spans="1:15" x14ac:dyDescent="0.2">
      <c r="A124" s="166" t="s">
        <v>519</v>
      </c>
      <c r="B124" s="126" t="s">
        <v>374</v>
      </c>
      <c r="C124" s="115">
        <v>52</v>
      </c>
      <c r="D124" s="116">
        <v>0</v>
      </c>
      <c r="E124" s="116">
        <f t="shared" si="27"/>
        <v>52</v>
      </c>
      <c r="F124" s="118"/>
      <c r="G124" s="118">
        <f t="shared" si="28"/>
        <v>52</v>
      </c>
      <c r="H124" s="254"/>
      <c r="I124" s="255"/>
      <c r="J124" s="255"/>
      <c r="K124" s="256"/>
      <c r="L124" s="121">
        <f t="shared" si="30"/>
        <v>0</v>
      </c>
      <c r="M124" s="122">
        <f t="shared" si="31"/>
        <v>0</v>
      </c>
      <c r="N124" s="122">
        <f t="shared" si="32"/>
        <v>0</v>
      </c>
      <c r="O124" s="123">
        <f t="shared" si="29"/>
        <v>0</v>
      </c>
    </row>
    <row r="125" spans="1:15" x14ac:dyDescent="0.2">
      <c r="A125" s="166" t="s">
        <v>519</v>
      </c>
      <c r="B125" s="126" t="s">
        <v>375</v>
      </c>
      <c r="C125" s="115">
        <v>204</v>
      </c>
      <c r="D125" s="116">
        <v>0</v>
      </c>
      <c r="E125" s="116">
        <f t="shared" si="27"/>
        <v>204</v>
      </c>
      <c r="F125" s="118"/>
      <c r="G125" s="118">
        <f t="shared" si="28"/>
        <v>204</v>
      </c>
      <c r="H125" s="254"/>
      <c r="I125" s="255"/>
      <c r="J125" s="255"/>
      <c r="K125" s="256"/>
      <c r="L125" s="121">
        <f t="shared" si="30"/>
        <v>0</v>
      </c>
      <c r="M125" s="122">
        <f t="shared" si="31"/>
        <v>0</v>
      </c>
      <c r="N125" s="122">
        <f t="shared" si="32"/>
        <v>0</v>
      </c>
      <c r="O125" s="123">
        <f t="shared" si="29"/>
        <v>0</v>
      </c>
    </row>
    <row r="126" spans="1:15" x14ac:dyDescent="0.2">
      <c r="A126" s="166" t="s">
        <v>527</v>
      </c>
      <c r="B126" s="126" t="s">
        <v>17</v>
      </c>
      <c r="C126" s="115">
        <v>72</v>
      </c>
      <c r="D126" s="116">
        <v>4</v>
      </c>
      <c r="E126" s="116">
        <f t="shared" si="27"/>
        <v>76</v>
      </c>
      <c r="F126" s="118"/>
      <c r="G126" s="118">
        <f t="shared" si="28"/>
        <v>76</v>
      </c>
      <c r="H126" s="254"/>
      <c r="I126" s="255"/>
      <c r="J126" s="255"/>
      <c r="K126" s="256"/>
      <c r="L126" s="121">
        <f t="shared" si="30"/>
        <v>0</v>
      </c>
      <c r="M126" s="122">
        <f t="shared" si="31"/>
        <v>0</v>
      </c>
      <c r="N126" s="122">
        <f t="shared" si="32"/>
        <v>0</v>
      </c>
      <c r="O126" s="123">
        <f t="shared" si="29"/>
        <v>0</v>
      </c>
    </row>
    <row r="127" spans="1:15" x14ac:dyDescent="0.2">
      <c r="A127" s="166"/>
      <c r="B127" s="126" t="s">
        <v>466</v>
      </c>
      <c r="C127" s="115">
        <v>6</v>
      </c>
      <c r="D127" s="116">
        <v>8</v>
      </c>
      <c r="E127" s="116">
        <f t="shared" si="27"/>
        <v>14</v>
      </c>
      <c r="F127" s="118"/>
      <c r="G127" s="118">
        <f t="shared" si="28"/>
        <v>14</v>
      </c>
      <c r="H127" s="254"/>
      <c r="I127" s="255"/>
      <c r="J127" s="255"/>
      <c r="K127" s="256"/>
      <c r="L127" s="121">
        <f t="shared" si="30"/>
        <v>0</v>
      </c>
      <c r="M127" s="122">
        <f t="shared" si="31"/>
        <v>0</v>
      </c>
      <c r="N127" s="122">
        <f t="shared" si="32"/>
        <v>0</v>
      </c>
      <c r="O127" s="123">
        <f t="shared" si="29"/>
        <v>0</v>
      </c>
    </row>
    <row r="128" spans="1:15" x14ac:dyDescent="0.2">
      <c r="A128" s="166"/>
      <c r="B128" s="126" t="s">
        <v>467</v>
      </c>
      <c r="C128" s="115">
        <v>6</v>
      </c>
      <c r="D128" s="116">
        <v>8</v>
      </c>
      <c r="E128" s="116">
        <f t="shared" si="27"/>
        <v>14</v>
      </c>
      <c r="F128" s="118"/>
      <c r="G128" s="118">
        <f t="shared" si="28"/>
        <v>14</v>
      </c>
      <c r="H128" s="254"/>
      <c r="I128" s="255"/>
      <c r="J128" s="255"/>
      <c r="K128" s="256"/>
      <c r="L128" s="121">
        <f t="shared" si="30"/>
        <v>0</v>
      </c>
      <c r="M128" s="122">
        <f t="shared" si="31"/>
        <v>0</v>
      </c>
      <c r="N128" s="122">
        <f t="shared" si="32"/>
        <v>0</v>
      </c>
      <c r="O128" s="123">
        <f t="shared" si="29"/>
        <v>0</v>
      </c>
    </row>
    <row r="129" spans="1:15" x14ac:dyDescent="0.2">
      <c r="A129" s="166" t="s">
        <v>533</v>
      </c>
      <c r="B129" s="126" t="s">
        <v>202</v>
      </c>
      <c r="C129" s="115">
        <v>4</v>
      </c>
      <c r="D129" s="116">
        <v>7</v>
      </c>
      <c r="E129" s="116">
        <f t="shared" si="27"/>
        <v>11</v>
      </c>
      <c r="F129" s="118"/>
      <c r="G129" s="118">
        <f t="shared" si="28"/>
        <v>11</v>
      </c>
      <c r="H129" s="254"/>
      <c r="I129" s="255"/>
      <c r="J129" s="255"/>
      <c r="K129" s="256"/>
      <c r="L129" s="121">
        <f t="shared" si="30"/>
        <v>0</v>
      </c>
      <c r="M129" s="122">
        <f t="shared" si="31"/>
        <v>0</v>
      </c>
      <c r="N129" s="122">
        <f t="shared" si="32"/>
        <v>0</v>
      </c>
      <c r="O129" s="123">
        <f t="shared" si="29"/>
        <v>0</v>
      </c>
    </row>
    <row r="130" spans="1:15" x14ac:dyDescent="0.2">
      <c r="A130" s="166" t="s">
        <v>519</v>
      </c>
      <c r="B130" s="126" t="s">
        <v>376</v>
      </c>
      <c r="C130" s="115">
        <v>73</v>
      </c>
      <c r="D130" s="116">
        <v>0</v>
      </c>
      <c r="E130" s="116">
        <f t="shared" si="27"/>
        <v>73</v>
      </c>
      <c r="F130" s="118"/>
      <c r="G130" s="118">
        <f t="shared" si="28"/>
        <v>73</v>
      </c>
      <c r="H130" s="254"/>
      <c r="I130" s="255"/>
      <c r="J130" s="255"/>
      <c r="K130" s="256"/>
      <c r="L130" s="121">
        <f t="shared" si="30"/>
        <v>0</v>
      </c>
      <c r="M130" s="122">
        <f t="shared" si="31"/>
        <v>0</v>
      </c>
      <c r="N130" s="122">
        <f t="shared" si="32"/>
        <v>0</v>
      </c>
      <c r="O130" s="123">
        <f t="shared" si="29"/>
        <v>0</v>
      </c>
    </row>
    <row r="131" spans="1:15" x14ac:dyDescent="0.2">
      <c r="A131" s="166" t="s">
        <v>534</v>
      </c>
      <c r="B131" s="126" t="s">
        <v>377</v>
      </c>
      <c r="C131" s="115">
        <v>3455</v>
      </c>
      <c r="D131" s="116">
        <v>0</v>
      </c>
      <c r="E131" s="116">
        <f t="shared" si="27"/>
        <v>3455</v>
      </c>
      <c r="F131" s="118"/>
      <c r="G131" s="118">
        <f t="shared" si="28"/>
        <v>3455</v>
      </c>
      <c r="H131" s="254"/>
      <c r="I131" s="255"/>
      <c r="J131" s="255"/>
      <c r="K131" s="256"/>
      <c r="L131" s="121">
        <f t="shared" si="30"/>
        <v>0</v>
      </c>
      <c r="M131" s="122">
        <f t="shared" si="31"/>
        <v>0</v>
      </c>
      <c r="N131" s="122">
        <f t="shared" si="32"/>
        <v>0</v>
      </c>
      <c r="O131" s="123">
        <f t="shared" si="29"/>
        <v>0</v>
      </c>
    </row>
    <row r="132" spans="1:15" x14ac:dyDescent="0.2">
      <c r="A132" s="166" t="s">
        <v>535</v>
      </c>
      <c r="B132" s="126" t="s">
        <v>18</v>
      </c>
      <c r="C132" s="115">
        <v>3</v>
      </c>
      <c r="D132" s="116">
        <v>12</v>
      </c>
      <c r="E132" s="116">
        <f t="shared" si="27"/>
        <v>15</v>
      </c>
      <c r="F132" s="118">
        <v>2</v>
      </c>
      <c r="G132" s="118">
        <f t="shared" si="28"/>
        <v>17</v>
      </c>
      <c r="H132" s="254"/>
      <c r="I132" s="255"/>
      <c r="J132" s="255"/>
      <c r="K132" s="256"/>
      <c r="L132" s="121">
        <f t="shared" si="30"/>
        <v>0</v>
      </c>
      <c r="M132" s="122">
        <f t="shared" si="31"/>
        <v>0</v>
      </c>
      <c r="N132" s="122">
        <f t="shared" si="32"/>
        <v>0</v>
      </c>
      <c r="O132" s="123">
        <f t="shared" si="29"/>
        <v>0</v>
      </c>
    </row>
    <row r="133" spans="1:15" x14ac:dyDescent="0.2">
      <c r="A133" s="166" t="s">
        <v>536</v>
      </c>
      <c r="B133" s="126" t="s">
        <v>201</v>
      </c>
      <c r="C133" s="115">
        <v>1</v>
      </c>
      <c r="D133" s="116">
        <v>0</v>
      </c>
      <c r="E133" s="116">
        <f t="shared" si="27"/>
        <v>1</v>
      </c>
      <c r="F133" s="118"/>
      <c r="G133" s="118">
        <f t="shared" si="28"/>
        <v>1</v>
      </c>
      <c r="H133" s="254"/>
      <c r="I133" s="255"/>
      <c r="J133" s="255"/>
      <c r="K133" s="256"/>
      <c r="L133" s="121">
        <f t="shared" si="30"/>
        <v>0</v>
      </c>
      <c r="M133" s="122">
        <f t="shared" si="31"/>
        <v>0</v>
      </c>
      <c r="N133" s="122">
        <f t="shared" si="32"/>
        <v>0</v>
      </c>
      <c r="O133" s="123">
        <f t="shared" si="29"/>
        <v>0</v>
      </c>
    </row>
    <row r="134" spans="1:15" x14ac:dyDescent="0.2">
      <c r="A134" s="166" t="s">
        <v>526</v>
      </c>
      <c r="B134" s="126" t="s">
        <v>378</v>
      </c>
      <c r="C134" s="115">
        <v>0</v>
      </c>
      <c r="D134" s="116">
        <v>2649</v>
      </c>
      <c r="E134" s="116">
        <f t="shared" si="27"/>
        <v>2649</v>
      </c>
      <c r="F134" s="118"/>
      <c r="G134" s="118">
        <f t="shared" si="28"/>
        <v>2649</v>
      </c>
      <c r="H134" s="254"/>
      <c r="I134" s="255"/>
      <c r="J134" s="255"/>
      <c r="K134" s="256"/>
      <c r="L134" s="121">
        <f t="shared" si="30"/>
        <v>0</v>
      </c>
      <c r="M134" s="122">
        <f t="shared" si="31"/>
        <v>0</v>
      </c>
      <c r="N134" s="122">
        <f t="shared" si="32"/>
        <v>0</v>
      </c>
      <c r="O134" s="123">
        <f t="shared" si="29"/>
        <v>0</v>
      </c>
    </row>
    <row r="135" spans="1:15" x14ac:dyDescent="0.2">
      <c r="A135" s="166" t="s">
        <v>519</v>
      </c>
      <c r="B135" s="126" t="s">
        <v>379</v>
      </c>
      <c r="C135" s="115">
        <v>254</v>
      </c>
      <c r="D135" s="116">
        <v>36</v>
      </c>
      <c r="E135" s="116">
        <f t="shared" si="27"/>
        <v>290</v>
      </c>
      <c r="F135" s="118"/>
      <c r="G135" s="118">
        <f t="shared" si="28"/>
        <v>290</v>
      </c>
      <c r="H135" s="254"/>
      <c r="I135" s="255"/>
      <c r="J135" s="255"/>
      <c r="K135" s="256"/>
      <c r="L135" s="121">
        <f t="shared" si="30"/>
        <v>0</v>
      </c>
      <c r="M135" s="122">
        <f t="shared" si="31"/>
        <v>0</v>
      </c>
      <c r="N135" s="122">
        <f t="shared" si="32"/>
        <v>0</v>
      </c>
      <c r="O135" s="123">
        <f t="shared" si="29"/>
        <v>0</v>
      </c>
    </row>
    <row r="136" spans="1:15" x14ac:dyDescent="0.2">
      <c r="A136" s="166" t="s">
        <v>519</v>
      </c>
      <c r="B136" s="126" t="s">
        <v>380</v>
      </c>
      <c r="C136" s="115">
        <v>796</v>
      </c>
      <c r="D136" s="116">
        <v>33</v>
      </c>
      <c r="E136" s="116">
        <f t="shared" si="27"/>
        <v>829</v>
      </c>
      <c r="F136" s="118"/>
      <c r="G136" s="118">
        <f t="shared" si="28"/>
        <v>829</v>
      </c>
      <c r="H136" s="254"/>
      <c r="I136" s="255"/>
      <c r="J136" s="255"/>
      <c r="K136" s="256"/>
      <c r="L136" s="121">
        <f t="shared" si="30"/>
        <v>0</v>
      </c>
      <c r="M136" s="122">
        <f t="shared" si="31"/>
        <v>0</v>
      </c>
      <c r="N136" s="122">
        <f t="shared" si="32"/>
        <v>0</v>
      </c>
      <c r="O136" s="123">
        <f t="shared" si="29"/>
        <v>0</v>
      </c>
    </row>
    <row r="137" spans="1:15" x14ac:dyDescent="0.2">
      <c r="A137" s="159"/>
      <c r="B137" s="126"/>
      <c r="C137" s="167"/>
      <c r="D137" s="168"/>
      <c r="E137" s="168"/>
      <c r="F137" s="169"/>
      <c r="G137" s="169"/>
      <c r="H137" s="254"/>
      <c r="I137" s="255"/>
      <c r="J137" s="255"/>
      <c r="K137" s="256"/>
      <c r="L137" s="159"/>
      <c r="M137" s="125"/>
      <c r="N137" s="125"/>
      <c r="O137" s="126"/>
    </row>
    <row r="138" spans="1:15" x14ac:dyDescent="0.2">
      <c r="A138" s="138"/>
      <c r="B138" s="139"/>
      <c r="C138" s="112"/>
      <c r="D138" s="113"/>
      <c r="E138" s="113"/>
      <c r="F138" s="114"/>
      <c r="G138" s="114"/>
      <c r="H138" s="243"/>
      <c r="I138" s="230"/>
      <c r="J138" s="230"/>
      <c r="K138" s="244"/>
      <c r="L138" s="127"/>
      <c r="M138" s="128"/>
      <c r="N138" s="128"/>
      <c r="O138" s="129"/>
    </row>
    <row r="139" spans="1:15" x14ac:dyDescent="0.2">
      <c r="A139" s="200"/>
      <c r="B139" s="13"/>
      <c r="C139" s="14"/>
      <c r="D139" s="40"/>
      <c r="E139" s="40"/>
      <c r="F139" s="40"/>
      <c r="G139" s="40"/>
      <c r="H139" s="231"/>
      <c r="I139" s="231"/>
      <c r="J139" s="231"/>
      <c r="K139" s="231"/>
      <c r="L139" s="15"/>
      <c r="M139" s="15"/>
      <c r="N139" s="15"/>
      <c r="O139" s="201"/>
    </row>
    <row r="140" spans="1:15" x14ac:dyDescent="0.2">
      <c r="A140" s="202"/>
      <c r="B140" s="12" t="s">
        <v>23</v>
      </c>
      <c r="C140" s="16"/>
      <c r="D140" s="42"/>
      <c r="E140" s="42"/>
      <c r="F140" s="42"/>
      <c r="G140" s="42"/>
      <c r="H140" s="237"/>
      <c r="I140" s="237"/>
      <c r="J140" s="237"/>
      <c r="K140" s="237"/>
      <c r="L140" s="155"/>
      <c r="M140" s="14"/>
      <c r="N140" s="14"/>
      <c r="O140" s="204"/>
    </row>
    <row r="141" spans="1:15" x14ac:dyDescent="0.2">
      <c r="A141" s="164" t="s">
        <v>537</v>
      </c>
      <c r="B141" s="165" t="s">
        <v>24</v>
      </c>
      <c r="C141" s="147">
        <v>6</v>
      </c>
      <c r="D141" s="148">
        <v>2</v>
      </c>
      <c r="E141" s="148">
        <f>D141+C141</f>
        <v>8</v>
      </c>
      <c r="F141" s="150"/>
      <c r="G141" s="149">
        <f>F141+E141</f>
        <v>8</v>
      </c>
      <c r="H141" s="255"/>
      <c r="I141" s="255"/>
      <c r="J141" s="255"/>
      <c r="K141" s="255"/>
      <c r="L141" s="156">
        <f>H141*C141</f>
        <v>0</v>
      </c>
      <c r="M141" s="157">
        <f>D141*I141</f>
        <v>0</v>
      </c>
      <c r="N141" s="157">
        <f>J141*F141</f>
        <v>0</v>
      </c>
      <c r="O141" s="158">
        <f t="shared" ref="O141:O143" si="33">K141*G141</f>
        <v>0</v>
      </c>
    </row>
    <row r="142" spans="1:15" x14ac:dyDescent="0.2">
      <c r="A142" s="166" t="s">
        <v>538</v>
      </c>
      <c r="B142" s="126" t="s">
        <v>25</v>
      </c>
      <c r="C142" s="115">
        <v>29506</v>
      </c>
      <c r="D142" s="116">
        <v>2584</v>
      </c>
      <c r="E142" s="116">
        <f>D142+C142</f>
        <v>32090</v>
      </c>
      <c r="F142" s="118"/>
      <c r="G142" s="117">
        <f>F142+E142</f>
        <v>32090</v>
      </c>
      <c r="H142" s="255"/>
      <c r="I142" s="255"/>
      <c r="J142" s="255"/>
      <c r="K142" s="255"/>
      <c r="L142" s="121">
        <f>H142*C142</f>
        <v>0</v>
      </c>
      <c r="M142" s="122">
        <f>D142*I142</f>
        <v>0</v>
      </c>
      <c r="N142" s="122">
        <f>J142*F142</f>
        <v>0</v>
      </c>
      <c r="O142" s="123">
        <f t="shared" si="33"/>
        <v>0</v>
      </c>
    </row>
    <row r="143" spans="1:15" x14ac:dyDescent="0.2">
      <c r="A143" s="166" t="s">
        <v>539</v>
      </c>
      <c r="B143" s="126" t="s">
        <v>26</v>
      </c>
      <c r="C143" s="115">
        <v>163</v>
      </c>
      <c r="D143" s="116">
        <v>24</v>
      </c>
      <c r="E143" s="116">
        <f>D143+C143</f>
        <v>187</v>
      </c>
      <c r="F143" s="118"/>
      <c r="G143" s="117">
        <f>F143+E143</f>
        <v>187</v>
      </c>
      <c r="H143" s="255"/>
      <c r="I143" s="255"/>
      <c r="J143" s="255"/>
      <c r="K143" s="255"/>
      <c r="L143" s="121">
        <f>H143*C143</f>
        <v>0</v>
      </c>
      <c r="M143" s="122">
        <f>D143*I143</f>
        <v>0</v>
      </c>
      <c r="N143" s="122">
        <f>J143*F143</f>
        <v>0</v>
      </c>
      <c r="O143" s="123">
        <f t="shared" si="33"/>
        <v>0</v>
      </c>
    </row>
    <row r="144" spans="1:15" x14ac:dyDescent="0.2">
      <c r="A144" s="166"/>
      <c r="B144" s="126"/>
      <c r="C144" s="170"/>
      <c r="D144" s="116"/>
      <c r="E144" s="116"/>
      <c r="F144" s="118"/>
      <c r="G144" s="117"/>
      <c r="H144" s="255"/>
      <c r="I144" s="255"/>
      <c r="J144" s="255"/>
      <c r="K144" s="255"/>
      <c r="L144" s="159"/>
      <c r="M144" s="125"/>
      <c r="N144" s="125"/>
      <c r="O144" s="126"/>
    </row>
    <row r="145" spans="1:15" x14ac:dyDescent="0.2">
      <c r="A145" s="138"/>
      <c r="B145" s="139"/>
      <c r="C145" s="112"/>
      <c r="D145" s="113"/>
      <c r="E145" s="113"/>
      <c r="F145" s="114"/>
      <c r="G145" s="120"/>
      <c r="H145" s="234"/>
      <c r="I145" s="234"/>
      <c r="J145" s="234"/>
      <c r="K145" s="234"/>
      <c r="L145" s="127"/>
      <c r="M145" s="128"/>
      <c r="N145" s="128"/>
      <c r="O145" s="129"/>
    </row>
    <row r="146" spans="1:15" x14ac:dyDescent="0.2">
      <c r="A146" s="200"/>
      <c r="B146" s="13"/>
      <c r="C146" s="14"/>
      <c r="D146" s="40"/>
      <c r="E146" s="40"/>
      <c r="F146" s="40"/>
      <c r="G146" s="40"/>
      <c r="H146" s="231"/>
      <c r="I146" s="231"/>
      <c r="J146" s="231"/>
      <c r="K146" s="231"/>
      <c r="L146" s="15"/>
      <c r="M146" s="15"/>
      <c r="N146" s="15"/>
      <c r="O146" s="201"/>
    </row>
    <row r="147" spans="1:15" x14ac:dyDescent="0.2">
      <c r="A147" s="202"/>
      <c r="B147" s="12" t="s">
        <v>381</v>
      </c>
      <c r="C147" s="16"/>
      <c r="D147" s="42"/>
      <c r="E147" s="42"/>
      <c r="F147" s="42"/>
      <c r="G147" s="42"/>
      <c r="H147" s="237"/>
      <c r="I147" s="237"/>
      <c r="J147" s="237"/>
      <c r="K147" s="237"/>
      <c r="L147" s="155"/>
      <c r="M147" s="14"/>
      <c r="N147" s="14"/>
      <c r="O147" s="204"/>
    </row>
    <row r="148" spans="1:15" x14ac:dyDescent="0.2">
      <c r="A148" s="164" t="s">
        <v>540</v>
      </c>
      <c r="B148" s="165" t="s">
        <v>382</v>
      </c>
      <c r="C148" s="147">
        <v>6</v>
      </c>
      <c r="D148" s="148">
        <v>2</v>
      </c>
      <c r="E148" s="148">
        <f>D148+C148</f>
        <v>8</v>
      </c>
      <c r="F148" s="150">
        <v>1128</v>
      </c>
      <c r="G148" s="150">
        <f>F148+E148</f>
        <v>1136</v>
      </c>
      <c r="H148" s="251"/>
      <c r="I148" s="252"/>
      <c r="J148" s="252"/>
      <c r="K148" s="253"/>
      <c r="L148" s="156">
        <f>H148*C148</f>
        <v>0</v>
      </c>
      <c r="M148" s="157">
        <f>D148*I148</f>
        <v>0</v>
      </c>
      <c r="N148" s="157">
        <f>J148*F148</f>
        <v>0</v>
      </c>
      <c r="O148" s="158">
        <f t="shared" ref="O148:O150" si="34">K148*G148</f>
        <v>0</v>
      </c>
    </row>
    <row r="149" spans="1:15" x14ac:dyDescent="0.2">
      <c r="A149" s="166" t="s">
        <v>541</v>
      </c>
      <c r="B149" s="126" t="s">
        <v>383</v>
      </c>
      <c r="C149" s="115">
        <v>29506</v>
      </c>
      <c r="D149" s="116">
        <v>2584</v>
      </c>
      <c r="E149" s="116">
        <f>D149+C149</f>
        <v>32090</v>
      </c>
      <c r="F149" s="118">
        <v>2</v>
      </c>
      <c r="G149" s="118">
        <f>F149+E149</f>
        <v>32092</v>
      </c>
      <c r="H149" s="254"/>
      <c r="I149" s="255"/>
      <c r="J149" s="255"/>
      <c r="K149" s="256"/>
      <c r="L149" s="121">
        <f>H149*C149</f>
        <v>0</v>
      </c>
      <c r="M149" s="122">
        <f>D149*I149</f>
        <v>0</v>
      </c>
      <c r="N149" s="122">
        <f>J149*F149</f>
        <v>0</v>
      </c>
      <c r="O149" s="123">
        <f t="shared" si="34"/>
        <v>0</v>
      </c>
    </row>
    <row r="150" spans="1:15" x14ac:dyDescent="0.2">
      <c r="A150" s="166"/>
      <c r="B150" s="126" t="s">
        <v>384</v>
      </c>
      <c r="C150" s="115">
        <v>10</v>
      </c>
      <c r="D150" s="116">
        <v>250</v>
      </c>
      <c r="E150" s="116">
        <f>D150+C150</f>
        <v>260</v>
      </c>
      <c r="F150" s="118"/>
      <c r="G150" s="118">
        <f>F150+E150</f>
        <v>260</v>
      </c>
      <c r="H150" s="254"/>
      <c r="I150" s="255"/>
      <c r="J150" s="255"/>
      <c r="K150" s="256"/>
      <c r="L150" s="121">
        <f>H150*C150</f>
        <v>0</v>
      </c>
      <c r="M150" s="122">
        <f>D150*I150</f>
        <v>0</v>
      </c>
      <c r="N150" s="122">
        <f>J150*F150</f>
        <v>0</v>
      </c>
      <c r="O150" s="123">
        <f t="shared" si="34"/>
        <v>0</v>
      </c>
    </row>
    <row r="151" spans="1:15" x14ac:dyDescent="0.2">
      <c r="A151" s="166"/>
      <c r="B151" s="126"/>
      <c r="C151" s="170"/>
      <c r="D151" s="116"/>
      <c r="E151" s="116"/>
      <c r="F151" s="118"/>
      <c r="G151" s="118"/>
      <c r="H151" s="254"/>
      <c r="I151" s="255"/>
      <c r="J151" s="255"/>
      <c r="K151" s="256"/>
      <c r="L151" s="159"/>
      <c r="M151" s="125"/>
      <c r="N151" s="125"/>
      <c r="O151" s="126"/>
    </row>
    <row r="152" spans="1:15" x14ac:dyDescent="0.2">
      <c r="A152" s="138"/>
      <c r="B152" s="139"/>
      <c r="C152" s="112"/>
      <c r="D152" s="113"/>
      <c r="E152" s="113"/>
      <c r="F152" s="114"/>
      <c r="G152" s="114"/>
      <c r="H152" s="243"/>
      <c r="I152" s="230"/>
      <c r="J152" s="230"/>
      <c r="K152" s="244"/>
      <c r="L152" s="127"/>
      <c r="M152" s="128"/>
      <c r="N152" s="128"/>
      <c r="O152" s="129"/>
    </row>
    <row r="153" spans="1:15" x14ac:dyDescent="0.2">
      <c r="A153" s="200"/>
      <c r="B153" s="13"/>
      <c r="C153" s="14"/>
      <c r="D153" s="40"/>
      <c r="E153" s="40"/>
      <c r="F153" s="40"/>
      <c r="G153" s="40"/>
      <c r="H153" s="231"/>
      <c r="I153" s="231"/>
      <c r="J153" s="231"/>
      <c r="K153" s="231"/>
      <c r="L153" s="15"/>
      <c r="M153" s="15"/>
      <c r="N153" s="15"/>
      <c r="O153" s="201"/>
    </row>
    <row r="154" spans="1:15" x14ac:dyDescent="0.2">
      <c r="A154" s="202"/>
      <c r="B154" s="12" t="s">
        <v>385</v>
      </c>
      <c r="C154" s="16"/>
      <c r="D154" s="42"/>
      <c r="E154" s="42"/>
      <c r="F154" s="42"/>
      <c r="G154" s="42"/>
      <c r="H154" s="237"/>
      <c r="I154" s="237"/>
      <c r="J154" s="237"/>
      <c r="K154" s="237"/>
      <c r="L154" s="155"/>
      <c r="M154" s="14"/>
      <c r="N154" s="14"/>
      <c r="O154" s="204"/>
    </row>
    <row r="155" spans="1:15" x14ac:dyDescent="0.2">
      <c r="A155" s="164" t="s">
        <v>542</v>
      </c>
      <c r="B155" s="165" t="s">
        <v>386</v>
      </c>
      <c r="C155" s="147">
        <v>2</v>
      </c>
      <c r="D155" s="148">
        <v>3</v>
      </c>
      <c r="E155" s="148">
        <f>D155+C155</f>
        <v>5</v>
      </c>
      <c r="F155" s="150"/>
      <c r="G155" s="150">
        <f>F155+E155</f>
        <v>5</v>
      </c>
      <c r="H155" s="257"/>
      <c r="I155" s="258"/>
      <c r="J155" s="258"/>
      <c r="K155" s="259"/>
      <c r="L155" s="156">
        <f>H155*C155</f>
        <v>0</v>
      </c>
      <c r="M155" s="157">
        <f>D155*I155</f>
        <v>0</v>
      </c>
      <c r="N155" s="157">
        <f>J155*F155</f>
        <v>0</v>
      </c>
      <c r="O155" s="158">
        <f t="shared" ref="O155:O157" si="35">K155*G155</f>
        <v>0</v>
      </c>
    </row>
    <row r="156" spans="1:15" x14ac:dyDescent="0.2">
      <c r="A156" s="166" t="s">
        <v>542</v>
      </c>
      <c r="B156" s="126" t="s">
        <v>387</v>
      </c>
      <c r="C156" s="115">
        <v>6</v>
      </c>
      <c r="D156" s="116">
        <v>7</v>
      </c>
      <c r="E156" s="116">
        <f>D156+C156</f>
        <v>13</v>
      </c>
      <c r="F156" s="118"/>
      <c r="G156" s="118">
        <f>F156+E156</f>
        <v>13</v>
      </c>
      <c r="H156" s="247"/>
      <c r="I156" s="233"/>
      <c r="J156" s="233"/>
      <c r="K156" s="248"/>
      <c r="L156" s="121">
        <f>H156*C156</f>
        <v>0</v>
      </c>
      <c r="M156" s="122">
        <f>D156*I156</f>
        <v>0</v>
      </c>
      <c r="N156" s="122">
        <f>J156*F156</f>
        <v>0</v>
      </c>
      <c r="O156" s="123">
        <f t="shared" si="35"/>
        <v>0</v>
      </c>
    </row>
    <row r="157" spans="1:15" x14ac:dyDescent="0.2">
      <c r="A157" s="166" t="s">
        <v>543</v>
      </c>
      <c r="B157" s="126" t="s">
        <v>388</v>
      </c>
      <c r="C157" s="115">
        <v>140</v>
      </c>
      <c r="D157" s="116">
        <v>126</v>
      </c>
      <c r="E157" s="116">
        <f>D157+C157</f>
        <v>266</v>
      </c>
      <c r="F157" s="118"/>
      <c r="G157" s="118">
        <f>F157+E157</f>
        <v>266</v>
      </c>
      <c r="H157" s="247"/>
      <c r="I157" s="233"/>
      <c r="J157" s="233"/>
      <c r="K157" s="248"/>
      <c r="L157" s="121">
        <f>H157*C157</f>
        <v>0</v>
      </c>
      <c r="M157" s="122">
        <f>D157*I157</f>
        <v>0</v>
      </c>
      <c r="N157" s="122">
        <f>J157*F157</f>
        <v>0</v>
      </c>
      <c r="O157" s="123">
        <f t="shared" si="35"/>
        <v>0</v>
      </c>
    </row>
    <row r="158" spans="1:15" x14ac:dyDescent="0.2">
      <c r="A158" s="166"/>
      <c r="B158" s="126"/>
      <c r="C158" s="170"/>
      <c r="D158" s="116"/>
      <c r="E158" s="116"/>
      <c r="F158" s="118"/>
      <c r="G158" s="118"/>
      <c r="H158" s="247"/>
      <c r="I158" s="233"/>
      <c r="J158" s="233"/>
      <c r="K158" s="248"/>
      <c r="L158" s="121"/>
      <c r="M158" s="122"/>
      <c r="N158" s="122"/>
      <c r="O158" s="123"/>
    </row>
    <row r="159" spans="1:15" x14ac:dyDescent="0.2">
      <c r="A159" s="138"/>
      <c r="B159" s="139"/>
      <c r="C159" s="112"/>
      <c r="D159" s="113"/>
      <c r="E159" s="113"/>
      <c r="F159" s="114"/>
      <c r="G159" s="114"/>
      <c r="H159" s="243"/>
      <c r="I159" s="230"/>
      <c r="J159" s="230"/>
      <c r="K159" s="244"/>
      <c r="L159" s="127"/>
      <c r="M159" s="128"/>
      <c r="N159" s="128"/>
      <c r="O159" s="129"/>
    </row>
    <row r="160" spans="1:15" x14ac:dyDescent="0.2">
      <c r="A160" s="200"/>
      <c r="B160" s="13"/>
      <c r="C160" s="14"/>
      <c r="D160" s="40"/>
      <c r="E160" s="40"/>
      <c r="F160" s="40"/>
      <c r="G160" s="40"/>
      <c r="H160" s="231"/>
      <c r="I160" s="231"/>
      <c r="J160" s="231"/>
      <c r="K160" s="231"/>
      <c r="L160" s="15"/>
      <c r="M160" s="15"/>
      <c r="N160" s="15"/>
      <c r="O160" s="201"/>
    </row>
    <row r="161" spans="1:15" x14ac:dyDescent="0.2">
      <c r="A161" s="202"/>
      <c r="B161" s="12" t="s">
        <v>27</v>
      </c>
      <c r="C161" s="16"/>
      <c r="D161" s="42"/>
      <c r="E161" s="42"/>
      <c r="F161" s="42"/>
      <c r="G161" s="42"/>
      <c r="H161" s="237"/>
      <c r="I161" s="237"/>
      <c r="J161" s="237"/>
      <c r="K161" s="237"/>
      <c r="L161" s="155"/>
      <c r="M161" s="14"/>
      <c r="N161" s="14"/>
      <c r="O161" s="204"/>
    </row>
    <row r="162" spans="1:15" x14ac:dyDescent="0.2">
      <c r="A162" s="164" t="s">
        <v>544</v>
      </c>
      <c r="B162" s="165" t="s">
        <v>203</v>
      </c>
      <c r="C162" s="147">
        <v>7</v>
      </c>
      <c r="D162" s="148">
        <v>11</v>
      </c>
      <c r="E162" s="148">
        <f t="shared" ref="E162:E227" si="36">D162+C162</f>
        <v>18</v>
      </c>
      <c r="F162" s="150"/>
      <c r="G162" s="150">
        <f t="shared" ref="G162:G227" si="37">F162+E162</f>
        <v>18</v>
      </c>
      <c r="H162" s="251"/>
      <c r="I162" s="252"/>
      <c r="J162" s="252"/>
      <c r="K162" s="253"/>
      <c r="L162" s="156">
        <f>H162*C162</f>
        <v>0</v>
      </c>
      <c r="M162" s="157">
        <f>D162*I162</f>
        <v>0</v>
      </c>
      <c r="N162" s="157">
        <f>J162*F162</f>
        <v>0</v>
      </c>
      <c r="O162" s="158">
        <f t="shared" ref="O162:O225" si="38">K162*G162</f>
        <v>0</v>
      </c>
    </row>
    <row r="163" spans="1:15" x14ac:dyDescent="0.2">
      <c r="A163" s="166" t="s">
        <v>545</v>
      </c>
      <c r="B163" s="126" t="s">
        <v>389</v>
      </c>
      <c r="C163" s="115">
        <v>15996</v>
      </c>
      <c r="D163" s="116">
        <v>1208</v>
      </c>
      <c r="E163" s="116">
        <f t="shared" si="36"/>
        <v>17204</v>
      </c>
      <c r="F163" s="118">
        <v>6078</v>
      </c>
      <c r="G163" s="118">
        <f t="shared" si="37"/>
        <v>23282</v>
      </c>
      <c r="H163" s="254"/>
      <c r="I163" s="255"/>
      <c r="J163" s="255"/>
      <c r="K163" s="256"/>
      <c r="L163" s="121">
        <f>H163*C163</f>
        <v>0</v>
      </c>
      <c r="M163" s="122">
        <f>D163*I163</f>
        <v>0</v>
      </c>
      <c r="N163" s="122">
        <f>J163*F163</f>
        <v>0</v>
      </c>
      <c r="O163" s="123">
        <f t="shared" si="38"/>
        <v>0</v>
      </c>
    </row>
    <row r="164" spans="1:15" x14ac:dyDescent="0.2">
      <c r="A164" s="166" t="s">
        <v>546</v>
      </c>
      <c r="B164" s="126" t="s">
        <v>390</v>
      </c>
      <c r="C164" s="115">
        <v>171149</v>
      </c>
      <c r="D164" s="116">
        <v>95954</v>
      </c>
      <c r="E164" s="116">
        <f t="shared" si="36"/>
        <v>267103</v>
      </c>
      <c r="F164" s="118">
        <v>32</v>
      </c>
      <c r="G164" s="118">
        <f t="shared" si="37"/>
        <v>267135</v>
      </c>
      <c r="H164" s="254"/>
      <c r="I164" s="255"/>
      <c r="J164" s="255"/>
      <c r="K164" s="256"/>
      <c r="L164" s="121">
        <f t="shared" ref="L164:L227" si="39">H164*C164</f>
        <v>0</v>
      </c>
      <c r="M164" s="122">
        <f t="shared" ref="M164:M227" si="40">D164*I164</f>
        <v>0</v>
      </c>
      <c r="N164" s="122">
        <f t="shared" ref="N164:O227" si="41">J164*F164</f>
        <v>0</v>
      </c>
      <c r="O164" s="123">
        <f t="shared" si="38"/>
        <v>0</v>
      </c>
    </row>
    <row r="165" spans="1:15" x14ac:dyDescent="0.2">
      <c r="A165" s="166" t="s">
        <v>547</v>
      </c>
      <c r="B165" s="126" t="s">
        <v>391</v>
      </c>
      <c r="C165" s="115">
        <v>508</v>
      </c>
      <c r="D165" s="116">
        <v>2936</v>
      </c>
      <c r="E165" s="116">
        <f t="shared" si="36"/>
        <v>3444</v>
      </c>
      <c r="F165" s="118">
        <v>21</v>
      </c>
      <c r="G165" s="118">
        <f t="shared" si="37"/>
        <v>3465</v>
      </c>
      <c r="H165" s="254"/>
      <c r="I165" s="255"/>
      <c r="J165" s="255"/>
      <c r="K165" s="256"/>
      <c r="L165" s="121">
        <f t="shared" si="39"/>
        <v>0</v>
      </c>
      <c r="M165" s="122">
        <f t="shared" si="40"/>
        <v>0</v>
      </c>
      <c r="N165" s="122">
        <f t="shared" si="41"/>
        <v>0</v>
      </c>
      <c r="O165" s="123">
        <f t="shared" si="38"/>
        <v>0</v>
      </c>
    </row>
    <row r="166" spans="1:15" x14ac:dyDescent="0.2">
      <c r="A166" s="166"/>
      <c r="B166" s="126" t="s">
        <v>649</v>
      </c>
      <c r="C166" s="115">
        <v>1</v>
      </c>
      <c r="D166" s="116">
        <v>0</v>
      </c>
      <c r="E166" s="116">
        <f t="shared" si="36"/>
        <v>1</v>
      </c>
      <c r="F166" s="118">
        <v>3</v>
      </c>
      <c r="G166" s="118">
        <f t="shared" si="37"/>
        <v>4</v>
      </c>
      <c r="H166" s="254"/>
      <c r="I166" s="255"/>
      <c r="J166" s="255"/>
      <c r="K166" s="256"/>
      <c r="L166" s="121">
        <f t="shared" si="39"/>
        <v>0</v>
      </c>
      <c r="M166" s="122">
        <f t="shared" si="40"/>
        <v>0</v>
      </c>
      <c r="N166" s="122">
        <f t="shared" si="41"/>
        <v>0</v>
      </c>
      <c r="O166" s="123">
        <f t="shared" si="38"/>
        <v>0</v>
      </c>
    </row>
    <row r="167" spans="1:15" x14ac:dyDescent="0.2">
      <c r="A167" s="166"/>
      <c r="B167" s="126" t="s">
        <v>650</v>
      </c>
      <c r="C167" s="115">
        <v>0</v>
      </c>
      <c r="D167" s="116">
        <v>0</v>
      </c>
      <c r="E167" s="116">
        <v>0</v>
      </c>
      <c r="F167" s="118">
        <v>1</v>
      </c>
      <c r="G167" s="118">
        <f t="shared" si="37"/>
        <v>1</v>
      </c>
      <c r="H167" s="254"/>
      <c r="I167" s="255"/>
      <c r="J167" s="255"/>
      <c r="K167" s="256"/>
      <c r="L167" s="121">
        <f t="shared" si="39"/>
        <v>0</v>
      </c>
      <c r="M167" s="122">
        <f t="shared" si="40"/>
        <v>0</v>
      </c>
      <c r="N167" s="122">
        <f t="shared" si="41"/>
        <v>0</v>
      </c>
      <c r="O167" s="123">
        <f t="shared" si="38"/>
        <v>0</v>
      </c>
    </row>
    <row r="168" spans="1:15" x14ac:dyDescent="0.2">
      <c r="A168" s="166" t="s">
        <v>548</v>
      </c>
      <c r="B168" s="126" t="s">
        <v>392</v>
      </c>
      <c r="C168" s="115">
        <v>0</v>
      </c>
      <c r="D168" s="116">
        <v>14123</v>
      </c>
      <c r="E168" s="116">
        <f t="shared" si="36"/>
        <v>14123</v>
      </c>
      <c r="F168" s="118"/>
      <c r="G168" s="118">
        <f t="shared" si="37"/>
        <v>14123</v>
      </c>
      <c r="H168" s="254"/>
      <c r="I168" s="255"/>
      <c r="J168" s="255"/>
      <c r="K168" s="256"/>
      <c r="L168" s="121">
        <f t="shared" si="39"/>
        <v>0</v>
      </c>
      <c r="M168" s="122">
        <f t="shared" si="40"/>
        <v>0</v>
      </c>
      <c r="N168" s="122">
        <f t="shared" si="41"/>
        <v>0</v>
      </c>
      <c r="O168" s="123">
        <f t="shared" si="38"/>
        <v>0</v>
      </c>
    </row>
    <row r="169" spans="1:15" x14ac:dyDescent="0.2">
      <c r="A169" s="166" t="s">
        <v>549</v>
      </c>
      <c r="B169" s="126" t="s">
        <v>213</v>
      </c>
      <c r="C169" s="115">
        <v>370</v>
      </c>
      <c r="D169" s="116">
        <v>80638</v>
      </c>
      <c r="E169" s="116">
        <f t="shared" si="36"/>
        <v>81008</v>
      </c>
      <c r="F169" s="118"/>
      <c r="G169" s="118">
        <f t="shared" si="37"/>
        <v>81008</v>
      </c>
      <c r="H169" s="254"/>
      <c r="I169" s="255"/>
      <c r="J169" s="255"/>
      <c r="K169" s="256"/>
      <c r="L169" s="121">
        <f t="shared" si="39"/>
        <v>0</v>
      </c>
      <c r="M169" s="122">
        <f t="shared" si="40"/>
        <v>0</v>
      </c>
      <c r="N169" s="122">
        <f t="shared" si="41"/>
        <v>0</v>
      </c>
      <c r="O169" s="123">
        <f t="shared" si="38"/>
        <v>0</v>
      </c>
    </row>
    <row r="170" spans="1:15" x14ac:dyDescent="0.2">
      <c r="A170" s="166" t="s">
        <v>549</v>
      </c>
      <c r="B170" s="126" t="s">
        <v>216</v>
      </c>
      <c r="C170" s="115">
        <v>442</v>
      </c>
      <c r="D170" s="116">
        <v>13991</v>
      </c>
      <c r="E170" s="116">
        <f t="shared" si="36"/>
        <v>14433</v>
      </c>
      <c r="F170" s="118"/>
      <c r="G170" s="118">
        <f t="shared" si="37"/>
        <v>14433</v>
      </c>
      <c r="H170" s="254"/>
      <c r="I170" s="255"/>
      <c r="J170" s="255"/>
      <c r="K170" s="256"/>
      <c r="L170" s="121">
        <f t="shared" si="39"/>
        <v>0</v>
      </c>
      <c r="M170" s="122">
        <f t="shared" si="40"/>
        <v>0</v>
      </c>
      <c r="N170" s="122">
        <f t="shared" si="41"/>
        <v>0</v>
      </c>
      <c r="O170" s="123">
        <f t="shared" si="38"/>
        <v>0</v>
      </c>
    </row>
    <row r="171" spans="1:15" x14ac:dyDescent="0.2">
      <c r="A171" s="166"/>
      <c r="B171" s="126" t="s">
        <v>268</v>
      </c>
      <c r="C171" s="115">
        <v>9</v>
      </c>
      <c r="D171" s="116">
        <v>0</v>
      </c>
      <c r="E171" s="116">
        <f t="shared" si="36"/>
        <v>9</v>
      </c>
      <c r="F171" s="118"/>
      <c r="G171" s="118">
        <f t="shared" si="37"/>
        <v>9</v>
      </c>
      <c r="H171" s="254"/>
      <c r="I171" s="255"/>
      <c r="J171" s="255"/>
      <c r="K171" s="256"/>
      <c r="L171" s="121">
        <f t="shared" si="39"/>
        <v>0</v>
      </c>
      <c r="M171" s="122">
        <f t="shared" si="40"/>
        <v>0</v>
      </c>
      <c r="N171" s="122">
        <f t="shared" si="41"/>
        <v>0</v>
      </c>
      <c r="O171" s="123">
        <f t="shared" si="38"/>
        <v>0</v>
      </c>
    </row>
    <row r="172" spans="1:15" x14ac:dyDescent="0.2">
      <c r="A172" s="166" t="s">
        <v>550</v>
      </c>
      <c r="B172" s="126" t="s">
        <v>212</v>
      </c>
      <c r="C172" s="115">
        <v>49</v>
      </c>
      <c r="D172" s="116">
        <v>56</v>
      </c>
      <c r="E172" s="116">
        <f t="shared" si="36"/>
        <v>105</v>
      </c>
      <c r="F172" s="118">
        <v>69</v>
      </c>
      <c r="G172" s="118">
        <f t="shared" si="37"/>
        <v>174</v>
      </c>
      <c r="H172" s="254"/>
      <c r="I172" s="255"/>
      <c r="J172" s="255"/>
      <c r="K172" s="256"/>
      <c r="L172" s="121">
        <f t="shared" si="39"/>
        <v>0</v>
      </c>
      <c r="M172" s="122">
        <f t="shared" si="40"/>
        <v>0</v>
      </c>
      <c r="N172" s="122">
        <f t="shared" si="41"/>
        <v>0</v>
      </c>
      <c r="O172" s="123">
        <f t="shared" si="38"/>
        <v>0</v>
      </c>
    </row>
    <row r="173" spans="1:15" x14ac:dyDescent="0.2">
      <c r="A173" s="166" t="s">
        <v>551</v>
      </c>
      <c r="B173" s="126" t="s">
        <v>214</v>
      </c>
      <c r="C173" s="115">
        <v>22789</v>
      </c>
      <c r="D173" s="116">
        <v>29557</v>
      </c>
      <c r="E173" s="116">
        <f t="shared" si="36"/>
        <v>52346</v>
      </c>
      <c r="F173" s="118">
        <v>520</v>
      </c>
      <c r="G173" s="118">
        <f t="shared" si="37"/>
        <v>52866</v>
      </c>
      <c r="H173" s="254"/>
      <c r="I173" s="255"/>
      <c r="J173" s="255"/>
      <c r="K173" s="256"/>
      <c r="L173" s="121">
        <f t="shared" si="39"/>
        <v>0</v>
      </c>
      <c r="M173" s="122">
        <f t="shared" si="40"/>
        <v>0</v>
      </c>
      <c r="N173" s="122">
        <f t="shared" si="41"/>
        <v>0</v>
      </c>
      <c r="O173" s="123">
        <f t="shared" si="38"/>
        <v>0</v>
      </c>
    </row>
    <row r="174" spans="1:15" x14ac:dyDescent="0.2">
      <c r="A174" s="166" t="s">
        <v>552</v>
      </c>
      <c r="B174" s="126" t="s">
        <v>217</v>
      </c>
      <c r="C174" s="115">
        <v>20225</v>
      </c>
      <c r="D174" s="116">
        <v>26032</v>
      </c>
      <c r="E174" s="116">
        <f t="shared" si="36"/>
        <v>46257</v>
      </c>
      <c r="F174" s="118"/>
      <c r="G174" s="118">
        <f t="shared" si="37"/>
        <v>46257</v>
      </c>
      <c r="H174" s="254"/>
      <c r="I174" s="255"/>
      <c r="J174" s="255"/>
      <c r="K174" s="256"/>
      <c r="L174" s="121">
        <f t="shared" si="39"/>
        <v>0</v>
      </c>
      <c r="M174" s="122">
        <f t="shared" si="40"/>
        <v>0</v>
      </c>
      <c r="N174" s="122">
        <f t="shared" si="41"/>
        <v>0</v>
      </c>
      <c r="O174" s="123">
        <f t="shared" si="38"/>
        <v>0</v>
      </c>
    </row>
    <row r="175" spans="1:15" x14ac:dyDescent="0.2">
      <c r="A175" s="166"/>
      <c r="B175" s="126" t="s">
        <v>393</v>
      </c>
      <c r="C175" s="115">
        <v>21</v>
      </c>
      <c r="D175" s="116">
        <v>0</v>
      </c>
      <c r="E175" s="116">
        <f t="shared" si="36"/>
        <v>21</v>
      </c>
      <c r="F175" s="118"/>
      <c r="G175" s="118">
        <f t="shared" si="37"/>
        <v>21</v>
      </c>
      <c r="H175" s="254"/>
      <c r="I175" s="255"/>
      <c r="J175" s="255"/>
      <c r="K175" s="256"/>
      <c r="L175" s="121">
        <f t="shared" si="39"/>
        <v>0</v>
      </c>
      <c r="M175" s="122">
        <f t="shared" si="40"/>
        <v>0</v>
      </c>
      <c r="N175" s="122">
        <f t="shared" si="41"/>
        <v>0</v>
      </c>
      <c r="O175" s="123">
        <f t="shared" si="38"/>
        <v>0</v>
      </c>
    </row>
    <row r="176" spans="1:15" x14ac:dyDescent="0.2">
      <c r="A176" s="166"/>
      <c r="B176" s="126" t="s">
        <v>195</v>
      </c>
      <c r="C176" s="115">
        <v>19255</v>
      </c>
      <c r="D176" s="116">
        <v>0</v>
      </c>
      <c r="E176" s="116">
        <f t="shared" si="36"/>
        <v>19255</v>
      </c>
      <c r="F176" s="118"/>
      <c r="G176" s="118">
        <f t="shared" si="37"/>
        <v>19255</v>
      </c>
      <c r="H176" s="254"/>
      <c r="I176" s="255"/>
      <c r="J176" s="255"/>
      <c r="K176" s="256"/>
      <c r="L176" s="121">
        <f t="shared" si="39"/>
        <v>0</v>
      </c>
      <c r="M176" s="122">
        <f t="shared" si="40"/>
        <v>0</v>
      </c>
      <c r="N176" s="122">
        <f t="shared" si="41"/>
        <v>0</v>
      </c>
      <c r="O176" s="123">
        <f t="shared" si="38"/>
        <v>0</v>
      </c>
    </row>
    <row r="177" spans="1:15" x14ac:dyDescent="0.2">
      <c r="A177" s="166"/>
      <c r="B177" s="126" t="s">
        <v>269</v>
      </c>
      <c r="C177" s="115">
        <v>1</v>
      </c>
      <c r="D177" s="116">
        <v>0</v>
      </c>
      <c r="E177" s="116">
        <f t="shared" si="36"/>
        <v>1</v>
      </c>
      <c r="F177" s="118"/>
      <c r="G177" s="118">
        <f t="shared" si="37"/>
        <v>1</v>
      </c>
      <c r="H177" s="254"/>
      <c r="I177" s="255"/>
      <c r="J177" s="255"/>
      <c r="K177" s="256"/>
      <c r="L177" s="121">
        <f t="shared" si="39"/>
        <v>0</v>
      </c>
      <c r="M177" s="122">
        <f t="shared" si="40"/>
        <v>0</v>
      </c>
      <c r="N177" s="122">
        <f t="shared" si="41"/>
        <v>0</v>
      </c>
      <c r="O177" s="123">
        <f t="shared" si="38"/>
        <v>0</v>
      </c>
    </row>
    <row r="178" spans="1:15" x14ac:dyDescent="0.2">
      <c r="A178" s="166"/>
      <c r="B178" s="126" t="s">
        <v>270</v>
      </c>
      <c r="C178" s="115">
        <v>1295</v>
      </c>
      <c r="D178" s="116">
        <v>0</v>
      </c>
      <c r="E178" s="116">
        <f t="shared" si="36"/>
        <v>1295</v>
      </c>
      <c r="F178" s="118"/>
      <c r="G178" s="118">
        <f t="shared" si="37"/>
        <v>1295</v>
      </c>
      <c r="H178" s="254"/>
      <c r="I178" s="255"/>
      <c r="J178" s="255"/>
      <c r="K178" s="256"/>
      <c r="L178" s="121">
        <f t="shared" si="39"/>
        <v>0</v>
      </c>
      <c r="M178" s="122">
        <f t="shared" si="40"/>
        <v>0</v>
      </c>
      <c r="N178" s="122">
        <f t="shared" si="41"/>
        <v>0</v>
      </c>
      <c r="O178" s="123">
        <f t="shared" si="38"/>
        <v>0</v>
      </c>
    </row>
    <row r="179" spans="1:15" x14ac:dyDescent="0.2">
      <c r="A179" s="166"/>
      <c r="B179" s="126" t="s">
        <v>273</v>
      </c>
      <c r="C179" s="115">
        <v>1</v>
      </c>
      <c r="D179" s="116">
        <v>0</v>
      </c>
      <c r="E179" s="116">
        <f t="shared" si="36"/>
        <v>1</v>
      </c>
      <c r="F179" s="118"/>
      <c r="G179" s="118">
        <f t="shared" si="37"/>
        <v>1</v>
      </c>
      <c r="H179" s="254"/>
      <c r="I179" s="255"/>
      <c r="J179" s="255"/>
      <c r="K179" s="256"/>
      <c r="L179" s="121">
        <f t="shared" si="39"/>
        <v>0</v>
      </c>
      <c r="M179" s="122">
        <f t="shared" si="40"/>
        <v>0</v>
      </c>
      <c r="N179" s="122">
        <f t="shared" si="41"/>
        <v>0</v>
      </c>
      <c r="O179" s="123">
        <f t="shared" si="38"/>
        <v>0</v>
      </c>
    </row>
    <row r="180" spans="1:15" x14ac:dyDescent="0.2">
      <c r="A180" s="166"/>
      <c r="B180" s="126" t="s">
        <v>196</v>
      </c>
      <c r="C180" s="115">
        <v>37</v>
      </c>
      <c r="D180" s="116">
        <v>0</v>
      </c>
      <c r="E180" s="116">
        <f t="shared" si="36"/>
        <v>37</v>
      </c>
      <c r="F180" s="118"/>
      <c r="G180" s="118">
        <f t="shared" si="37"/>
        <v>37</v>
      </c>
      <c r="H180" s="254"/>
      <c r="I180" s="255"/>
      <c r="J180" s="255"/>
      <c r="K180" s="256"/>
      <c r="L180" s="121">
        <f t="shared" si="39"/>
        <v>0</v>
      </c>
      <c r="M180" s="122">
        <f t="shared" si="40"/>
        <v>0</v>
      </c>
      <c r="N180" s="122">
        <f t="shared" si="41"/>
        <v>0</v>
      </c>
      <c r="O180" s="123">
        <f t="shared" si="38"/>
        <v>0</v>
      </c>
    </row>
    <row r="181" spans="1:15" x14ac:dyDescent="0.2">
      <c r="A181" s="166"/>
      <c r="B181" s="126" t="s">
        <v>394</v>
      </c>
      <c r="C181" s="115">
        <v>1</v>
      </c>
      <c r="D181" s="116">
        <v>0</v>
      </c>
      <c r="E181" s="116">
        <f t="shared" si="36"/>
        <v>1</v>
      </c>
      <c r="F181" s="118"/>
      <c r="G181" s="118">
        <f t="shared" si="37"/>
        <v>1</v>
      </c>
      <c r="H181" s="254"/>
      <c r="I181" s="255"/>
      <c r="J181" s="255"/>
      <c r="K181" s="256"/>
      <c r="L181" s="121">
        <f t="shared" si="39"/>
        <v>0</v>
      </c>
      <c r="M181" s="122">
        <f t="shared" si="40"/>
        <v>0</v>
      </c>
      <c r="N181" s="122">
        <f t="shared" si="41"/>
        <v>0</v>
      </c>
      <c r="O181" s="123">
        <f t="shared" si="38"/>
        <v>0</v>
      </c>
    </row>
    <row r="182" spans="1:15" x14ac:dyDescent="0.2">
      <c r="A182" s="166" t="s">
        <v>553</v>
      </c>
      <c r="B182" s="126" t="s">
        <v>395</v>
      </c>
      <c r="C182" s="115">
        <v>45</v>
      </c>
      <c r="D182" s="116">
        <v>60</v>
      </c>
      <c r="E182" s="116">
        <f t="shared" si="36"/>
        <v>105</v>
      </c>
      <c r="F182" s="118"/>
      <c r="G182" s="118">
        <f t="shared" si="37"/>
        <v>105</v>
      </c>
      <c r="H182" s="254"/>
      <c r="I182" s="255"/>
      <c r="J182" s="255"/>
      <c r="K182" s="256"/>
      <c r="L182" s="121">
        <f t="shared" si="39"/>
        <v>0</v>
      </c>
      <c r="M182" s="122">
        <f t="shared" si="40"/>
        <v>0</v>
      </c>
      <c r="N182" s="122">
        <f t="shared" si="41"/>
        <v>0</v>
      </c>
      <c r="O182" s="123">
        <f t="shared" si="38"/>
        <v>0</v>
      </c>
    </row>
    <row r="183" spans="1:15" x14ac:dyDescent="0.2">
      <c r="A183" s="166" t="s">
        <v>553</v>
      </c>
      <c r="B183" s="126" t="s">
        <v>210</v>
      </c>
      <c r="C183" s="115">
        <v>48</v>
      </c>
      <c r="D183" s="116">
        <v>1</v>
      </c>
      <c r="E183" s="116">
        <f t="shared" si="36"/>
        <v>49</v>
      </c>
      <c r="F183" s="118"/>
      <c r="G183" s="118">
        <f t="shared" si="37"/>
        <v>49</v>
      </c>
      <c r="H183" s="254"/>
      <c r="I183" s="255"/>
      <c r="J183" s="255"/>
      <c r="K183" s="256"/>
      <c r="L183" s="121">
        <f t="shared" si="39"/>
        <v>0</v>
      </c>
      <c r="M183" s="122">
        <f t="shared" si="40"/>
        <v>0</v>
      </c>
      <c r="N183" s="122">
        <f t="shared" si="41"/>
        <v>0</v>
      </c>
      <c r="O183" s="123">
        <f t="shared" si="38"/>
        <v>0</v>
      </c>
    </row>
    <row r="184" spans="1:15" x14ac:dyDescent="0.2">
      <c r="A184" s="166" t="s">
        <v>553</v>
      </c>
      <c r="B184" s="126" t="s">
        <v>396</v>
      </c>
      <c r="C184" s="115">
        <v>17</v>
      </c>
      <c r="D184" s="116">
        <v>1</v>
      </c>
      <c r="E184" s="116">
        <f t="shared" si="36"/>
        <v>18</v>
      </c>
      <c r="F184" s="118"/>
      <c r="G184" s="118">
        <f t="shared" si="37"/>
        <v>18</v>
      </c>
      <c r="H184" s="254"/>
      <c r="I184" s="255"/>
      <c r="J184" s="255"/>
      <c r="K184" s="256"/>
      <c r="L184" s="121">
        <f t="shared" si="39"/>
        <v>0</v>
      </c>
      <c r="M184" s="122">
        <f t="shared" si="40"/>
        <v>0</v>
      </c>
      <c r="N184" s="122">
        <f t="shared" si="41"/>
        <v>0</v>
      </c>
      <c r="O184" s="123">
        <f t="shared" si="38"/>
        <v>0</v>
      </c>
    </row>
    <row r="185" spans="1:15" x14ac:dyDescent="0.2">
      <c r="A185" s="166" t="s">
        <v>554</v>
      </c>
      <c r="B185" s="126" t="s">
        <v>215</v>
      </c>
      <c r="C185" s="115">
        <v>303</v>
      </c>
      <c r="D185" s="116">
        <v>6</v>
      </c>
      <c r="E185" s="116">
        <f t="shared" si="36"/>
        <v>309</v>
      </c>
      <c r="F185" s="118"/>
      <c r="G185" s="118">
        <f t="shared" si="37"/>
        <v>309</v>
      </c>
      <c r="H185" s="254"/>
      <c r="I185" s="255"/>
      <c r="J185" s="255"/>
      <c r="K185" s="256"/>
      <c r="L185" s="121">
        <f t="shared" si="39"/>
        <v>0</v>
      </c>
      <c r="M185" s="122">
        <f t="shared" si="40"/>
        <v>0</v>
      </c>
      <c r="N185" s="122">
        <f t="shared" si="41"/>
        <v>0</v>
      </c>
      <c r="O185" s="123">
        <f t="shared" si="38"/>
        <v>0</v>
      </c>
    </row>
    <row r="186" spans="1:15" x14ac:dyDescent="0.2">
      <c r="A186" s="166" t="s">
        <v>555</v>
      </c>
      <c r="B186" s="126" t="s">
        <v>397</v>
      </c>
      <c r="C186" s="115">
        <v>33</v>
      </c>
      <c r="D186" s="116">
        <v>0</v>
      </c>
      <c r="E186" s="116">
        <f t="shared" si="36"/>
        <v>33</v>
      </c>
      <c r="F186" s="118"/>
      <c r="G186" s="118">
        <f t="shared" si="37"/>
        <v>33</v>
      </c>
      <c r="H186" s="254"/>
      <c r="I186" s="255"/>
      <c r="J186" s="255"/>
      <c r="K186" s="256"/>
      <c r="L186" s="121">
        <f t="shared" si="39"/>
        <v>0</v>
      </c>
      <c r="M186" s="122">
        <f t="shared" si="40"/>
        <v>0</v>
      </c>
      <c r="N186" s="122">
        <f t="shared" si="41"/>
        <v>0</v>
      </c>
      <c r="O186" s="123">
        <f t="shared" si="38"/>
        <v>0</v>
      </c>
    </row>
    <row r="187" spans="1:15" x14ac:dyDescent="0.2">
      <c r="A187" s="166"/>
      <c r="B187" s="126" t="s">
        <v>651</v>
      </c>
      <c r="C187" s="115">
        <v>0</v>
      </c>
      <c r="D187" s="116">
        <v>0</v>
      </c>
      <c r="E187" s="116">
        <f t="shared" si="36"/>
        <v>0</v>
      </c>
      <c r="F187" s="118">
        <v>86</v>
      </c>
      <c r="G187" s="118">
        <f t="shared" si="37"/>
        <v>86</v>
      </c>
      <c r="H187" s="254"/>
      <c r="I187" s="255"/>
      <c r="J187" s="255"/>
      <c r="K187" s="256"/>
      <c r="L187" s="121">
        <f t="shared" si="39"/>
        <v>0</v>
      </c>
      <c r="M187" s="122">
        <f t="shared" si="40"/>
        <v>0</v>
      </c>
      <c r="N187" s="122">
        <f t="shared" si="41"/>
        <v>0</v>
      </c>
      <c r="O187" s="123">
        <f t="shared" si="38"/>
        <v>0</v>
      </c>
    </row>
    <row r="188" spans="1:15" x14ac:dyDescent="0.2">
      <c r="A188" s="166" t="s">
        <v>555</v>
      </c>
      <c r="B188" s="126" t="s">
        <v>207</v>
      </c>
      <c r="C188" s="115">
        <v>504</v>
      </c>
      <c r="D188" s="116">
        <v>24</v>
      </c>
      <c r="E188" s="116">
        <f t="shared" si="36"/>
        <v>528</v>
      </c>
      <c r="F188" s="118"/>
      <c r="G188" s="118">
        <f t="shared" si="37"/>
        <v>528</v>
      </c>
      <c r="H188" s="254"/>
      <c r="I188" s="255"/>
      <c r="J188" s="255"/>
      <c r="K188" s="256"/>
      <c r="L188" s="121">
        <f t="shared" si="39"/>
        <v>0</v>
      </c>
      <c r="M188" s="122">
        <f t="shared" si="40"/>
        <v>0</v>
      </c>
      <c r="N188" s="122">
        <f t="shared" si="41"/>
        <v>0</v>
      </c>
      <c r="O188" s="123">
        <f t="shared" si="38"/>
        <v>0</v>
      </c>
    </row>
    <row r="189" spans="1:15" x14ac:dyDescent="0.2">
      <c r="A189" s="166"/>
      <c r="B189" s="126" t="s">
        <v>274</v>
      </c>
      <c r="C189" s="115">
        <v>1</v>
      </c>
      <c r="D189" s="116">
        <v>0</v>
      </c>
      <c r="E189" s="116">
        <f t="shared" si="36"/>
        <v>1</v>
      </c>
      <c r="F189" s="118"/>
      <c r="G189" s="118">
        <f t="shared" si="37"/>
        <v>1</v>
      </c>
      <c r="H189" s="254"/>
      <c r="I189" s="255"/>
      <c r="J189" s="255"/>
      <c r="K189" s="256"/>
      <c r="L189" s="121">
        <f t="shared" si="39"/>
        <v>0</v>
      </c>
      <c r="M189" s="122">
        <f t="shared" si="40"/>
        <v>0</v>
      </c>
      <c r="N189" s="122">
        <f t="shared" si="41"/>
        <v>0</v>
      </c>
      <c r="O189" s="123">
        <f t="shared" si="38"/>
        <v>0</v>
      </c>
    </row>
    <row r="190" spans="1:15" x14ac:dyDescent="0.2">
      <c r="A190" s="166"/>
      <c r="B190" s="126" t="s">
        <v>398</v>
      </c>
      <c r="C190" s="115">
        <v>433</v>
      </c>
      <c r="D190" s="116">
        <v>0</v>
      </c>
      <c r="E190" s="116">
        <f t="shared" si="36"/>
        <v>433</v>
      </c>
      <c r="F190" s="118"/>
      <c r="G190" s="118">
        <f t="shared" si="37"/>
        <v>433</v>
      </c>
      <c r="H190" s="254"/>
      <c r="I190" s="255"/>
      <c r="J190" s="255"/>
      <c r="K190" s="256"/>
      <c r="L190" s="121">
        <f t="shared" si="39"/>
        <v>0</v>
      </c>
      <c r="M190" s="122">
        <f t="shared" si="40"/>
        <v>0</v>
      </c>
      <c r="N190" s="122">
        <f t="shared" si="41"/>
        <v>0</v>
      </c>
      <c r="O190" s="123">
        <f t="shared" si="38"/>
        <v>0</v>
      </c>
    </row>
    <row r="191" spans="1:15" x14ac:dyDescent="0.2">
      <c r="A191" s="166"/>
      <c r="B191" s="126" t="s">
        <v>399</v>
      </c>
      <c r="C191" s="115">
        <v>620</v>
      </c>
      <c r="D191" s="116">
        <v>0</v>
      </c>
      <c r="E191" s="116">
        <f t="shared" si="36"/>
        <v>620</v>
      </c>
      <c r="F191" s="118"/>
      <c r="G191" s="118">
        <f t="shared" si="37"/>
        <v>620</v>
      </c>
      <c r="H191" s="254"/>
      <c r="I191" s="255"/>
      <c r="J191" s="255"/>
      <c r="K191" s="256"/>
      <c r="L191" s="121">
        <f t="shared" si="39"/>
        <v>0</v>
      </c>
      <c r="M191" s="122">
        <f t="shared" si="40"/>
        <v>0</v>
      </c>
      <c r="N191" s="122">
        <f t="shared" si="41"/>
        <v>0</v>
      </c>
      <c r="O191" s="123">
        <f t="shared" si="38"/>
        <v>0</v>
      </c>
    </row>
    <row r="192" spans="1:15" x14ac:dyDescent="0.2">
      <c r="A192" s="166"/>
      <c r="B192" s="126" t="s">
        <v>400</v>
      </c>
      <c r="C192" s="115">
        <v>1</v>
      </c>
      <c r="D192" s="116">
        <v>0</v>
      </c>
      <c r="E192" s="116">
        <f t="shared" si="36"/>
        <v>1</v>
      </c>
      <c r="F192" s="118"/>
      <c r="G192" s="118">
        <f t="shared" si="37"/>
        <v>1</v>
      </c>
      <c r="H192" s="254"/>
      <c r="I192" s="255"/>
      <c r="J192" s="255"/>
      <c r="K192" s="256"/>
      <c r="L192" s="121">
        <f t="shared" si="39"/>
        <v>0</v>
      </c>
      <c r="M192" s="122">
        <f t="shared" si="40"/>
        <v>0</v>
      </c>
      <c r="N192" s="122">
        <f t="shared" si="41"/>
        <v>0</v>
      </c>
      <c r="O192" s="123">
        <f t="shared" si="38"/>
        <v>0</v>
      </c>
    </row>
    <row r="193" spans="1:15" x14ac:dyDescent="0.2">
      <c r="A193" s="166" t="s">
        <v>556</v>
      </c>
      <c r="B193" s="126" t="s">
        <v>205</v>
      </c>
      <c r="C193" s="115">
        <v>46</v>
      </c>
      <c r="D193" s="116">
        <v>99</v>
      </c>
      <c r="E193" s="116">
        <f t="shared" si="36"/>
        <v>145</v>
      </c>
      <c r="F193" s="118">
        <v>20</v>
      </c>
      <c r="G193" s="118">
        <f t="shared" si="37"/>
        <v>165</v>
      </c>
      <c r="H193" s="254"/>
      <c r="I193" s="255"/>
      <c r="J193" s="255"/>
      <c r="K193" s="256"/>
      <c r="L193" s="121">
        <f t="shared" si="39"/>
        <v>0</v>
      </c>
      <c r="M193" s="122">
        <f t="shared" si="40"/>
        <v>0</v>
      </c>
      <c r="N193" s="122">
        <f t="shared" si="41"/>
        <v>0</v>
      </c>
      <c r="O193" s="123">
        <f t="shared" si="38"/>
        <v>0</v>
      </c>
    </row>
    <row r="194" spans="1:15" x14ac:dyDescent="0.2">
      <c r="A194" s="166" t="s">
        <v>556</v>
      </c>
      <c r="B194" s="126" t="s">
        <v>652</v>
      </c>
      <c r="C194" s="115">
        <v>0</v>
      </c>
      <c r="D194" s="116">
        <v>0</v>
      </c>
      <c r="E194" s="116">
        <f t="shared" si="36"/>
        <v>0</v>
      </c>
      <c r="F194" s="118">
        <v>20</v>
      </c>
      <c r="G194" s="118">
        <f t="shared" si="37"/>
        <v>20</v>
      </c>
      <c r="H194" s="254"/>
      <c r="I194" s="255"/>
      <c r="J194" s="255"/>
      <c r="K194" s="256"/>
      <c r="L194" s="121">
        <f t="shared" si="39"/>
        <v>0</v>
      </c>
      <c r="M194" s="122">
        <f t="shared" si="40"/>
        <v>0</v>
      </c>
      <c r="N194" s="122">
        <f t="shared" si="41"/>
        <v>0</v>
      </c>
      <c r="O194" s="123">
        <f t="shared" si="38"/>
        <v>0</v>
      </c>
    </row>
    <row r="195" spans="1:15" x14ac:dyDescent="0.2">
      <c r="A195" s="166" t="s">
        <v>556</v>
      </c>
      <c r="B195" s="126" t="s">
        <v>653</v>
      </c>
      <c r="C195" s="115">
        <v>0</v>
      </c>
      <c r="D195" s="116">
        <v>0</v>
      </c>
      <c r="E195" s="116">
        <f t="shared" si="36"/>
        <v>0</v>
      </c>
      <c r="F195" s="118">
        <v>1</v>
      </c>
      <c r="G195" s="118">
        <f t="shared" si="37"/>
        <v>1</v>
      </c>
      <c r="H195" s="254"/>
      <c r="I195" s="255"/>
      <c r="J195" s="255"/>
      <c r="K195" s="256"/>
      <c r="L195" s="121">
        <f t="shared" si="39"/>
        <v>0</v>
      </c>
      <c r="M195" s="122">
        <f t="shared" si="40"/>
        <v>0</v>
      </c>
      <c r="N195" s="122">
        <f t="shared" si="41"/>
        <v>0</v>
      </c>
      <c r="O195" s="123">
        <f t="shared" si="38"/>
        <v>0</v>
      </c>
    </row>
    <row r="196" spans="1:15" x14ac:dyDescent="0.2">
      <c r="A196" s="166" t="s">
        <v>556</v>
      </c>
      <c r="B196" s="126" t="s">
        <v>654</v>
      </c>
      <c r="C196" s="115">
        <v>0</v>
      </c>
      <c r="D196" s="116">
        <v>0</v>
      </c>
      <c r="E196" s="116">
        <f t="shared" si="36"/>
        <v>0</v>
      </c>
      <c r="F196" s="118">
        <v>27</v>
      </c>
      <c r="G196" s="118">
        <f t="shared" si="37"/>
        <v>27</v>
      </c>
      <c r="H196" s="254"/>
      <c r="I196" s="255"/>
      <c r="J196" s="255"/>
      <c r="K196" s="256"/>
      <c r="L196" s="121">
        <f t="shared" si="39"/>
        <v>0</v>
      </c>
      <c r="M196" s="122">
        <f t="shared" si="40"/>
        <v>0</v>
      </c>
      <c r="N196" s="122">
        <f t="shared" si="41"/>
        <v>0</v>
      </c>
      <c r="O196" s="123">
        <f t="shared" si="38"/>
        <v>0</v>
      </c>
    </row>
    <row r="197" spans="1:15" x14ac:dyDescent="0.2">
      <c r="A197" s="166" t="s">
        <v>557</v>
      </c>
      <c r="B197" s="126" t="s">
        <v>401</v>
      </c>
      <c r="C197" s="115">
        <v>2</v>
      </c>
      <c r="D197" s="116">
        <v>33</v>
      </c>
      <c r="E197" s="116">
        <f t="shared" si="36"/>
        <v>35</v>
      </c>
      <c r="F197" s="118"/>
      <c r="G197" s="118">
        <f t="shared" si="37"/>
        <v>35</v>
      </c>
      <c r="H197" s="254"/>
      <c r="I197" s="255"/>
      <c r="J197" s="255"/>
      <c r="K197" s="256"/>
      <c r="L197" s="121">
        <f t="shared" si="39"/>
        <v>0</v>
      </c>
      <c r="M197" s="122">
        <f t="shared" si="40"/>
        <v>0</v>
      </c>
      <c r="N197" s="122">
        <f t="shared" si="41"/>
        <v>0</v>
      </c>
      <c r="O197" s="123">
        <f t="shared" si="38"/>
        <v>0</v>
      </c>
    </row>
    <row r="198" spans="1:15" x14ac:dyDescent="0.2">
      <c r="A198" s="166"/>
      <c r="B198" s="126" t="s">
        <v>326</v>
      </c>
      <c r="C198" s="115">
        <v>368</v>
      </c>
      <c r="D198" s="116">
        <v>0</v>
      </c>
      <c r="E198" s="116">
        <f t="shared" si="36"/>
        <v>368</v>
      </c>
      <c r="F198" s="118"/>
      <c r="G198" s="118">
        <f t="shared" si="37"/>
        <v>368</v>
      </c>
      <c r="H198" s="254"/>
      <c r="I198" s="255"/>
      <c r="J198" s="255"/>
      <c r="K198" s="256"/>
      <c r="L198" s="121">
        <f t="shared" si="39"/>
        <v>0</v>
      </c>
      <c r="M198" s="122">
        <f t="shared" si="40"/>
        <v>0</v>
      </c>
      <c r="N198" s="122">
        <f t="shared" si="41"/>
        <v>0</v>
      </c>
      <c r="O198" s="123">
        <f t="shared" si="38"/>
        <v>0</v>
      </c>
    </row>
    <row r="199" spans="1:15" x14ac:dyDescent="0.2">
      <c r="A199" s="166" t="s">
        <v>558</v>
      </c>
      <c r="B199" s="126" t="s">
        <v>211</v>
      </c>
      <c r="C199" s="115">
        <v>15</v>
      </c>
      <c r="D199" s="116">
        <v>15</v>
      </c>
      <c r="E199" s="116">
        <f t="shared" si="36"/>
        <v>30</v>
      </c>
      <c r="F199" s="118"/>
      <c r="G199" s="118">
        <f t="shared" si="37"/>
        <v>30</v>
      </c>
      <c r="H199" s="254"/>
      <c r="I199" s="255"/>
      <c r="J199" s="255"/>
      <c r="K199" s="256"/>
      <c r="L199" s="121">
        <f t="shared" si="39"/>
        <v>0</v>
      </c>
      <c r="M199" s="122">
        <f t="shared" si="40"/>
        <v>0</v>
      </c>
      <c r="N199" s="122">
        <f t="shared" si="41"/>
        <v>0</v>
      </c>
      <c r="O199" s="123">
        <f t="shared" si="38"/>
        <v>0</v>
      </c>
    </row>
    <row r="200" spans="1:15" x14ac:dyDescent="0.2">
      <c r="A200" s="166"/>
      <c r="B200" s="126" t="s">
        <v>182</v>
      </c>
      <c r="C200" s="115">
        <v>2</v>
      </c>
      <c r="D200" s="116">
        <v>0</v>
      </c>
      <c r="E200" s="116">
        <f t="shared" si="36"/>
        <v>2</v>
      </c>
      <c r="F200" s="118"/>
      <c r="G200" s="118">
        <f t="shared" si="37"/>
        <v>2</v>
      </c>
      <c r="H200" s="254"/>
      <c r="I200" s="255"/>
      <c r="J200" s="255"/>
      <c r="K200" s="256"/>
      <c r="L200" s="121">
        <f t="shared" si="39"/>
        <v>0</v>
      </c>
      <c r="M200" s="122">
        <f t="shared" si="40"/>
        <v>0</v>
      </c>
      <c r="N200" s="122">
        <f t="shared" si="41"/>
        <v>0</v>
      </c>
      <c r="O200" s="123">
        <f t="shared" si="38"/>
        <v>0</v>
      </c>
    </row>
    <row r="201" spans="1:15" x14ac:dyDescent="0.2">
      <c r="A201" s="166" t="s">
        <v>559</v>
      </c>
      <c r="B201" s="126" t="s">
        <v>206</v>
      </c>
      <c r="C201" s="115">
        <v>6</v>
      </c>
      <c r="D201" s="116">
        <v>0</v>
      </c>
      <c r="E201" s="116">
        <f t="shared" si="36"/>
        <v>6</v>
      </c>
      <c r="F201" s="118"/>
      <c r="G201" s="118">
        <f t="shared" si="37"/>
        <v>6</v>
      </c>
      <c r="H201" s="254"/>
      <c r="I201" s="255"/>
      <c r="J201" s="255"/>
      <c r="K201" s="256"/>
      <c r="L201" s="121">
        <f t="shared" si="39"/>
        <v>0</v>
      </c>
      <c r="M201" s="122">
        <f t="shared" si="40"/>
        <v>0</v>
      </c>
      <c r="N201" s="122">
        <f t="shared" si="41"/>
        <v>0</v>
      </c>
      <c r="O201" s="123">
        <f t="shared" si="38"/>
        <v>0</v>
      </c>
    </row>
    <row r="202" spans="1:15" x14ac:dyDescent="0.2">
      <c r="A202" s="166"/>
      <c r="B202" s="126" t="s">
        <v>271</v>
      </c>
      <c r="C202" s="115">
        <v>26</v>
      </c>
      <c r="D202" s="116">
        <v>0</v>
      </c>
      <c r="E202" s="116">
        <f t="shared" si="36"/>
        <v>26</v>
      </c>
      <c r="F202" s="118"/>
      <c r="G202" s="118">
        <f t="shared" si="37"/>
        <v>26</v>
      </c>
      <c r="H202" s="254"/>
      <c r="I202" s="255"/>
      <c r="J202" s="255"/>
      <c r="K202" s="256"/>
      <c r="L202" s="121">
        <f t="shared" si="39"/>
        <v>0</v>
      </c>
      <c r="M202" s="122">
        <f t="shared" si="40"/>
        <v>0</v>
      </c>
      <c r="N202" s="122">
        <f t="shared" si="41"/>
        <v>0</v>
      </c>
      <c r="O202" s="123">
        <f t="shared" si="38"/>
        <v>0</v>
      </c>
    </row>
    <row r="203" spans="1:15" x14ac:dyDescent="0.2">
      <c r="A203" s="166"/>
      <c r="B203" s="126" t="s">
        <v>184</v>
      </c>
      <c r="C203" s="115">
        <v>7</v>
      </c>
      <c r="D203" s="116">
        <v>0</v>
      </c>
      <c r="E203" s="116">
        <f t="shared" si="36"/>
        <v>7</v>
      </c>
      <c r="F203" s="118"/>
      <c r="G203" s="118">
        <f t="shared" si="37"/>
        <v>7</v>
      </c>
      <c r="H203" s="254"/>
      <c r="I203" s="255"/>
      <c r="J203" s="255"/>
      <c r="K203" s="256"/>
      <c r="L203" s="121">
        <f t="shared" si="39"/>
        <v>0</v>
      </c>
      <c r="M203" s="122">
        <f t="shared" si="40"/>
        <v>0</v>
      </c>
      <c r="N203" s="122">
        <f t="shared" si="41"/>
        <v>0</v>
      </c>
      <c r="O203" s="123">
        <f t="shared" si="38"/>
        <v>0</v>
      </c>
    </row>
    <row r="204" spans="1:15" x14ac:dyDescent="0.2">
      <c r="A204" s="166" t="s">
        <v>560</v>
      </c>
      <c r="B204" s="126" t="s">
        <v>209</v>
      </c>
      <c r="C204" s="115">
        <v>12</v>
      </c>
      <c r="D204" s="116">
        <v>78</v>
      </c>
      <c r="E204" s="116">
        <f t="shared" si="36"/>
        <v>90</v>
      </c>
      <c r="F204" s="118"/>
      <c r="G204" s="118">
        <f t="shared" si="37"/>
        <v>90</v>
      </c>
      <c r="H204" s="254"/>
      <c r="I204" s="255"/>
      <c r="J204" s="255"/>
      <c r="K204" s="256"/>
      <c r="L204" s="121">
        <f t="shared" si="39"/>
        <v>0</v>
      </c>
      <c r="M204" s="122">
        <f t="shared" si="40"/>
        <v>0</v>
      </c>
      <c r="N204" s="122">
        <f t="shared" si="41"/>
        <v>0</v>
      </c>
      <c r="O204" s="123">
        <f t="shared" si="38"/>
        <v>0</v>
      </c>
    </row>
    <row r="205" spans="1:15" x14ac:dyDescent="0.2">
      <c r="A205" s="166" t="s">
        <v>561</v>
      </c>
      <c r="B205" s="126" t="s">
        <v>402</v>
      </c>
      <c r="C205" s="115">
        <v>0</v>
      </c>
      <c r="D205" s="116">
        <v>2</v>
      </c>
      <c r="E205" s="116">
        <f t="shared" si="36"/>
        <v>2</v>
      </c>
      <c r="F205" s="118"/>
      <c r="G205" s="118">
        <f t="shared" si="37"/>
        <v>2</v>
      </c>
      <c r="H205" s="254"/>
      <c r="I205" s="255"/>
      <c r="J205" s="255"/>
      <c r="K205" s="256"/>
      <c r="L205" s="121">
        <f t="shared" si="39"/>
        <v>0</v>
      </c>
      <c r="M205" s="122">
        <f t="shared" si="40"/>
        <v>0</v>
      </c>
      <c r="N205" s="122">
        <f t="shared" si="41"/>
        <v>0</v>
      </c>
      <c r="O205" s="123">
        <f t="shared" si="38"/>
        <v>0</v>
      </c>
    </row>
    <row r="206" spans="1:15" x14ac:dyDescent="0.2">
      <c r="A206" s="166" t="s">
        <v>561</v>
      </c>
      <c r="B206" s="126" t="s">
        <v>403</v>
      </c>
      <c r="C206" s="115">
        <v>0</v>
      </c>
      <c r="D206" s="116">
        <v>1</v>
      </c>
      <c r="E206" s="116">
        <f t="shared" si="36"/>
        <v>1</v>
      </c>
      <c r="F206" s="118"/>
      <c r="G206" s="118">
        <f t="shared" si="37"/>
        <v>1</v>
      </c>
      <c r="H206" s="254"/>
      <c r="I206" s="255"/>
      <c r="J206" s="255"/>
      <c r="K206" s="256"/>
      <c r="L206" s="121">
        <f t="shared" si="39"/>
        <v>0</v>
      </c>
      <c r="M206" s="122">
        <f t="shared" si="40"/>
        <v>0</v>
      </c>
      <c r="N206" s="122">
        <f t="shared" si="41"/>
        <v>0</v>
      </c>
      <c r="O206" s="123">
        <f t="shared" si="38"/>
        <v>0</v>
      </c>
    </row>
    <row r="207" spans="1:15" x14ac:dyDescent="0.2">
      <c r="A207" s="166" t="s">
        <v>562</v>
      </c>
      <c r="B207" s="126" t="s">
        <v>404</v>
      </c>
      <c r="C207" s="115">
        <v>0</v>
      </c>
      <c r="D207" s="116">
        <v>21</v>
      </c>
      <c r="E207" s="116">
        <f t="shared" si="36"/>
        <v>21</v>
      </c>
      <c r="F207" s="118"/>
      <c r="G207" s="118">
        <f t="shared" si="37"/>
        <v>21</v>
      </c>
      <c r="H207" s="254"/>
      <c r="I207" s="255"/>
      <c r="J207" s="255"/>
      <c r="K207" s="256"/>
      <c r="L207" s="121">
        <f t="shared" si="39"/>
        <v>0</v>
      </c>
      <c r="M207" s="122">
        <f t="shared" si="40"/>
        <v>0</v>
      </c>
      <c r="N207" s="122">
        <f t="shared" si="41"/>
        <v>0</v>
      </c>
      <c r="O207" s="123">
        <f t="shared" si="38"/>
        <v>0</v>
      </c>
    </row>
    <row r="208" spans="1:15" x14ac:dyDescent="0.2">
      <c r="A208" s="166" t="s">
        <v>149</v>
      </c>
      <c r="B208" s="126" t="s">
        <v>150</v>
      </c>
      <c r="C208" s="115">
        <v>2</v>
      </c>
      <c r="D208" s="116">
        <v>2</v>
      </c>
      <c r="E208" s="116">
        <f t="shared" si="36"/>
        <v>4</v>
      </c>
      <c r="F208" s="118"/>
      <c r="G208" s="118">
        <f t="shared" si="37"/>
        <v>4</v>
      </c>
      <c r="H208" s="254"/>
      <c r="I208" s="255"/>
      <c r="J208" s="255"/>
      <c r="K208" s="256"/>
      <c r="L208" s="121">
        <f t="shared" si="39"/>
        <v>0</v>
      </c>
      <c r="M208" s="122">
        <f t="shared" si="40"/>
        <v>0</v>
      </c>
      <c r="N208" s="122">
        <f t="shared" si="41"/>
        <v>0</v>
      </c>
      <c r="O208" s="123">
        <f t="shared" si="38"/>
        <v>0</v>
      </c>
    </row>
    <row r="209" spans="1:15" x14ac:dyDescent="0.2">
      <c r="A209" s="166" t="s">
        <v>29</v>
      </c>
      <c r="B209" s="126" t="s">
        <v>28</v>
      </c>
      <c r="C209" s="115">
        <v>5</v>
      </c>
      <c r="D209" s="116">
        <v>18</v>
      </c>
      <c r="E209" s="116">
        <f t="shared" si="36"/>
        <v>23</v>
      </c>
      <c r="F209" s="118">
        <v>3</v>
      </c>
      <c r="G209" s="118">
        <f t="shared" si="37"/>
        <v>26</v>
      </c>
      <c r="H209" s="254"/>
      <c r="I209" s="255"/>
      <c r="J209" s="255"/>
      <c r="K209" s="256"/>
      <c r="L209" s="121">
        <f t="shared" si="39"/>
        <v>0</v>
      </c>
      <c r="M209" s="122">
        <f t="shared" si="40"/>
        <v>0</v>
      </c>
      <c r="N209" s="122">
        <f t="shared" si="41"/>
        <v>0</v>
      </c>
      <c r="O209" s="123">
        <f t="shared" si="38"/>
        <v>0</v>
      </c>
    </row>
    <row r="210" spans="1:15" x14ac:dyDescent="0.2">
      <c r="A210" s="166"/>
      <c r="B210" s="126" t="s">
        <v>177</v>
      </c>
      <c r="C210" s="115">
        <v>3</v>
      </c>
      <c r="D210" s="116">
        <v>0</v>
      </c>
      <c r="E210" s="116">
        <f t="shared" si="36"/>
        <v>3</v>
      </c>
      <c r="F210" s="118"/>
      <c r="G210" s="118">
        <f t="shared" si="37"/>
        <v>3</v>
      </c>
      <c r="H210" s="254"/>
      <c r="I210" s="255"/>
      <c r="J210" s="255"/>
      <c r="K210" s="256"/>
      <c r="L210" s="121">
        <f t="shared" si="39"/>
        <v>0</v>
      </c>
      <c r="M210" s="122">
        <f t="shared" si="40"/>
        <v>0</v>
      </c>
      <c r="N210" s="122">
        <f t="shared" si="41"/>
        <v>0</v>
      </c>
      <c r="O210" s="123">
        <f t="shared" si="38"/>
        <v>0</v>
      </c>
    </row>
    <row r="211" spans="1:15" x14ac:dyDescent="0.2">
      <c r="A211" s="166"/>
      <c r="B211" s="126" t="s">
        <v>267</v>
      </c>
      <c r="C211" s="115">
        <v>1</v>
      </c>
      <c r="D211" s="116">
        <v>0</v>
      </c>
      <c r="E211" s="116">
        <f t="shared" si="36"/>
        <v>1</v>
      </c>
      <c r="F211" s="118"/>
      <c r="G211" s="118">
        <f t="shared" si="37"/>
        <v>1</v>
      </c>
      <c r="H211" s="254"/>
      <c r="I211" s="255"/>
      <c r="J211" s="255"/>
      <c r="K211" s="256"/>
      <c r="L211" s="121">
        <f t="shared" si="39"/>
        <v>0</v>
      </c>
      <c r="M211" s="122">
        <f t="shared" si="40"/>
        <v>0</v>
      </c>
      <c r="N211" s="122">
        <f t="shared" si="41"/>
        <v>0</v>
      </c>
      <c r="O211" s="123">
        <f t="shared" si="38"/>
        <v>0</v>
      </c>
    </row>
    <row r="212" spans="1:15" x14ac:dyDescent="0.2">
      <c r="A212" s="166"/>
      <c r="B212" s="126" t="s">
        <v>405</v>
      </c>
      <c r="C212" s="115">
        <v>1</v>
      </c>
      <c r="D212" s="116">
        <v>0</v>
      </c>
      <c r="E212" s="116">
        <f t="shared" si="36"/>
        <v>1</v>
      </c>
      <c r="F212" s="118"/>
      <c r="G212" s="118">
        <f t="shared" si="37"/>
        <v>1</v>
      </c>
      <c r="H212" s="254"/>
      <c r="I212" s="255"/>
      <c r="J212" s="255"/>
      <c r="K212" s="256"/>
      <c r="L212" s="121">
        <f t="shared" si="39"/>
        <v>0</v>
      </c>
      <c r="M212" s="122">
        <f t="shared" si="40"/>
        <v>0</v>
      </c>
      <c r="N212" s="122">
        <f t="shared" si="41"/>
        <v>0</v>
      </c>
      <c r="O212" s="123">
        <f t="shared" si="38"/>
        <v>0</v>
      </c>
    </row>
    <row r="213" spans="1:15" x14ac:dyDescent="0.2">
      <c r="A213" s="166" t="s">
        <v>563</v>
      </c>
      <c r="B213" s="126" t="s">
        <v>406</v>
      </c>
      <c r="C213" s="115">
        <v>0</v>
      </c>
      <c r="D213" s="116">
        <v>1</v>
      </c>
      <c r="E213" s="116">
        <f t="shared" si="36"/>
        <v>1</v>
      </c>
      <c r="F213" s="118"/>
      <c r="G213" s="118">
        <f t="shared" si="37"/>
        <v>1</v>
      </c>
      <c r="H213" s="254"/>
      <c r="I213" s="255"/>
      <c r="J213" s="255"/>
      <c r="K213" s="256"/>
      <c r="L213" s="121">
        <f t="shared" si="39"/>
        <v>0</v>
      </c>
      <c r="M213" s="122">
        <f t="shared" si="40"/>
        <v>0</v>
      </c>
      <c r="N213" s="122">
        <f t="shared" si="41"/>
        <v>0</v>
      </c>
      <c r="O213" s="123">
        <f t="shared" si="38"/>
        <v>0</v>
      </c>
    </row>
    <row r="214" spans="1:15" x14ac:dyDescent="0.2">
      <c r="A214" s="166" t="s">
        <v>564</v>
      </c>
      <c r="B214" s="126" t="s">
        <v>204</v>
      </c>
      <c r="C214" s="115">
        <v>3</v>
      </c>
      <c r="D214" s="116">
        <v>0</v>
      </c>
      <c r="E214" s="116">
        <f t="shared" si="36"/>
        <v>3</v>
      </c>
      <c r="F214" s="118"/>
      <c r="G214" s="118">
        <f t="shared" si="37"/>
        <v>3</v>
      </c>
      <c r="H214" s="254"/>
      <c r="I214" s="255"/>
      <c r="J214" s="255"/>
      <c r="K214" s="256"/>
      <c r="L214" s="121">
        <f t="shared" si="39"/>
        <v>0</v>
      </c>
      <c r="M214" s="122">
        <f t="shared" si="40"/>
        <v>0</v>
      </c>
      <c r="N214" s="122">
        <f t="shared" si="41"/>
        <v>0</v>
      </c>
      <c r="O214" s="123">
        <f t="shared" si="38"/>
        <v>0</v>
      </c>
    </row>
    <row r="215" spans="1:15" x14ac:dyDescent="0.2">
      <c r="A215" s="166" t="s">
        <v>565</v>
      </c>
      <c r="B215" s="126" t="s">
        <v>407</v>
      </c>
      <c r="C215" s="115">
        <v>139</v>
      </c>
      <c r="D215" s="116">
        <v>109</v>
      </c>
      <c r="E215" s="116">
        <f t="shared" si="36"/>
        <v>248</v>
      </c>
      <c r="F215" s="118"/>
      <c r="G215" s="118">
        <f t="shared" si="37"/>
        <v>248</v>
      </c>
      <c r="H215" s="254"/>
      <c r="I215" s="255"/>
      <c r="J215" s="255"/>
      <c r="K215" s="256"/>
      <c r="L215" s="121">
        <f t="shared" si="39"/>
        <v>0</v>
      </c>
      <c r="M215" s="122">
        <f t="shared" si="40"/>
        <v>0</v>
      </c>
      <c r="N215" s="122">
        <f t="shared" si="41"/>
        <v>0</v>
      </c>
      <c r="O215" s="123">
        <f t="shared" si="38"/>
        <v>0</v>
      </c>
    </row>
    <row r="216" spans="1:15" x14ac:dyDescent="0.2">
      <c r="A216" s="166" t="s">
        <v>565</v>
      </c>
      <c r="B216" s="126" t="s">
        <v>408</v>
      </c>
      <c r="C216" s="115">
        <v>24</v>
      </c>
      <c r="D216" s="116">
        <v>0</v>
      </c>
      <c r="E216" s="116">
        <f t="shared" si="36"/>
        <v>24</v>
      </c>
      <c r="F216" s="118"/>
      <c r="G216" s="118">
        <f t="shared" si="37"/>
        <v>24</v>
      </c>
      <c r="H216" s="254"/>
      <c r="I216" s="255"/>
      <c r="J216" s="255"/>
      <c r="K216" s="256"/>
      <c r="L216" s="121">
        <f t="shared" si="39"/>
        <v>0</v>
      </c>
      <c r="M216" s="122">
        <f t="shared" si="40"/>
        <v>0</v>
      </c>
      <c r="N216" s="122">
        <f t="shared" si="41"/>
        <v>0</v>
      </c>
      <c r="O216" s="123">
        <f t="shared" si="38"/>
        <v>0</v>
      </c>
    </row>
    <row r="217" spans="1:15" x14ac:dyDescent="0.2">
      <c r="A217" s="166" t="s">
        <v>566</v>
      </c>
      <c r="B217" s="126" t="s">
        <v>409</v>
      </c>
      <c r="C217" s="115">
        <v>16</v>
      </c>
      <c r="D217" s="116">
        <v>12</v>
      </c>
      <c r="E217" s="116">
        <f t="shared" si="36"/>
        <v>28</v>
      </c>
      <c r="F217" s="118">
        <v>66</v>
      </c>
      <c r="G217" s="118">
        <f t="shared" si="37"/>
        <v>94</v>
      </c>
      <c r="H217" s="254"/>
      <c r="I217" s="255"/>
      <c r="J217" s="255"/>
      <c r="K217" s="256"/>
      <c r="L217" s="121">
        <f t="shared" si="39"/>
        <v>0</v>
      </c>
      <c r="M217" s="122">
        <f t="shared" si="40"/>
        <v>0</v>
      </c>
      <c r="N217" s="122">
        <f t="shared" si="41"/>
        <v>0</v>
      </c>
      <c r="O217" s="123">
        <f t="shared" si="38"/>
        <v>0</v>
      </c>
    </row>
    <row r="218" spans="1:15" x14ac:dyDescent="0.2">
      <c r="A218" s="166" t="s">
        <v>565</v>
      </c>
      <c r="B218" s="126" t="s">
        <v>208</v>
      </c>
      <c r="C218" s="115">
        <v>375</v>
      </c>
      <c r="D218" s="116">
        <v>72</v>
      </c>
      <c r="E218" s="116">
        <f t="shared" si="36"/>
        <v>447</v>
      </c>
      <c r="F218" s="118"/>
      <c r="G218" s="118">
        <f t="shared" si="37"/>
        <v>447</v>
      </c>
      <c r="H218" s="254"/>
      <c r="I218" s="255"/>
      <c r="J218" s="255"/>
      <c r="K218" s="256"/>
      <c r="L218" s="121">
        <f t="shared" si="39"/>
        <v>0</v>
      </c>
      <c r="M218" s="122">
        <f t="shared" si="40"/>
        <v>0</v>
      </c>
      <c r="N218" s="122">
        <f t="shared" si="41"/>
        <v>0</v>
      </c>
      <c r="O218" s="123">
        <f t="shared" si="38"/>
        <v>0</v>
      </c>
    </row>
    <row r="219" spans="1:15" x14ac:dyDescent="0.2">
      <c r="A219" s="166"/>
      <c r="B219" s="126" t="s">
        <v>186</v>
      </c>
      <c r="C219" s="115">
        <v>3</v>
      </c>
      <c r="D219" s="116">
        <v>0</v>
      </c>
      <c r="E219" s="116">
        <f t="shared" si="36"/>
        <v>3</v>
      </c>
      <c r="F219" s="118"/>
      <c r="G219" s="118">
        <f t="shared" si="37"/>
        <v>3</v>
      </c>
      <c r="H219" s="254"/>
      <c r="I219" s="255"/>
      <c r="J219" s="255"/>
      <c r="K219" s="256"/>
      <c r="L219" s="121">
        <f t="shared" si="39"/>
        <v>0</v>
      </c>
      <c r="M219" s="122">
        <f t="shared" si="40"/>
        <v>0</v>
      </c>
      <c r="N219" s="122">
        <f t="shared" si="41"/>
        <v>0</v>
      </c>
      <c r="O219" s="123">
        <f t="shared" si="38"/>
        <v>0</v>
      </c>
    </row>
    <row r="220" spans="1:15" x14ac:dyDescent="0.2">
      <c r="A220" s="166"/>
      <c r="B220" s="126" t="s">
        <v>272</v>
      </c>
      <c r="C220" s="115">
        <v>10</v>
      </c>
      <c r="D220" s="116">
        <v>0</v>
      </c>
      <c r="E220" s="116">
        <f t="shared" si="36"/>
        <v>10</v>
      </c>
      <c r="F220" s="118"/>
      <c r="G220" s="118">
        <f t="shared" si="37"/>
        <v>10</v>
      </c>
      <c r="H220" s="254"/>
      <c r="I220" s="255"/>
      <c r="J220" s="255"/>
      <c r="K220" s="256"/>
      <c r="L220" s="121">
        <f t="shared" si="39"/>
        <v>0</v>
      </c>
      <c r="M220" s="122">
        <f t="shared" si="40"/>
        <v>0</v>
      </c>
      <c r="N220" s="122">
        <f t="shared" si="41"/>
        <v>0</v>
      </c>
      <c r="O220" s="123">
        <f t="shared" si="38"/>
        <v>0</v>
      </c>
    </row>
    <row r="221" spans="1:15" x14ac:dyDescent="0.2">
      <c r="A221" s="166" t="s">
        <v>555</v>
      </c>
      <c r="B221" s="126" t="s">
        <v>655</v>
      </c>
      <c r="C221" s="159"/>
      <c r="D221" s="116">
        <v>0</v>
      </c>
      <c r="E221" s="116">
        <f t="shared" si="36"/>
        <v>0</v>
      </c>
      <c r="F221" s="118">
        <v>1</v>
      </c>
      <c r="G221" s="118">
        <f t="shared" si="37"/>
        <v>1</v>
      </c>
      <c r="H221" s="254"/>
      <c r="I221" s="255"/>
      <c r="J221" s="255"/>
      <c r="K221" s="256"/>
      <c r="L221" s="121">
        <f t="shared" si="39"/>
        <v>0</v>
      </c>
      <c r="M221" s="122">
        <f t="shared" si="40"/>
        <v>0</v>
      </c>
      <c r="N221" s="122">
        <f t="shared" si="41"/>
        <v>0</v>
      </c>
      <c r="O221" s="123">
        <f t="shared" si="38"/>
        <v>0</v>
      </c>
    </row>
    <row r="222" spans="1:15" x14ac:dyDescent="0.2">
      <c r="A222" s="166" t="s">
        <v>566</v>
      </c>
      <c r="B222" s="126" t="s">
        <v>656</v>
      </c>
      <c r="C222" s="159"/>
      <c r="D222" s="116">
        <v>0</v>
      </c>
      <c r="E222" s="116">
        <f t="shared" si="36"/>
        <v>0</v>
      </c>
      <c r="F222" s="118">
        <v>1</v>
      </c>
      <c r="G222" s="118">
        <f t="shared" si="37"/>
        <v>1</v>
      </c>
      <c r="H222" s="254"/>
      <c r="I222" s="255"/>
      <c r="J222" s="255"/>
      <c r="K222" s="256"/>
      <c r="L222" s="121">
        <f t="shared" si="39"/>
        <v>0</v>
      </c>
      <c r="M222" s="122">
        <f t="shared" si="40"/>
        <v>0</v>
      </c>
      <c r="N222" s="122">
        <f t="shared" si="41"/>
        <v>0</v>
      </c>
      <c r="O222" s="123">
        <f t="shared" si="38"/>
        <v>0</v>
      </c>
    </row>
    <row r="223" spans="1:15" x14ac:dyDescent="0.2">
      <c r="A223" s="166"/>
      <c r="B223" s="126" t="s">
        <v>197</v>
      </c>
      <c r="C223" s="115">
        <v>32</v>
      </c>
      <c r="D223" s="116">
        <v>0</v>
      </c>
      <c r="E223" s="116">
        <f t="shared" si="36"/>
        <v>32</v>
      </c>
      <c r="F223" s="118"/>
      <c r="G223" s="118">
        <f t="shared" si="37"/>
        <v>32</v>
      </c>
      <c r="H223" s="254"/>
      <c r="I223" s="255"/>
      <c r="J223" s="255"/>
      <c r="K223" s="256"/>
      <c r="L223" s="121">
        <f t="shared" si="39"/>
        <v>0</v>
      </c>
      <c r="M223" s="122">
        <f t="shared" si="40"/>
        <v>0</v>
      </c>
      <c r="N223" s="122">
        <f t="shared" si="41"/>
        <v>0</v>
      </c>
      <c r="O223" s="123">
        <f t="shared" si="38"/>
        <v>0</v>
      </c>
    </row>
    <row r="224" spans="1:15" x14ac:dyDescent="0.2">
      <c r="A224" s="166"/>
      <c r="B224" s="126" t="s">
        <v>275</v>
      </c>
      <c r="C224" s="115">
        <v>1</v>
      </c>
      <c r="D224" s="116">
        <v>0</v>
      </c>
      <c r="E224" s="116">
        <f t="shared" si="36"/>
        <v>1</v>
      </c>
      <c r="F224" s="118"/>
      <c r="G224" s="118">
        <f t="shared" si="37"/>
        <v>1</v>
      </c>
      <c r="H224" s="254"/>
      <c r="I224" s="255"/>
      <c r="J224" s="255"/>
      <c r="K224" s="256"/>
      <c r="L224" s="121">
        <f t="shared" si="39"/>
        <v>0</v>
      </c>
      <c r="M224" s="122">
        <f t="shared" si="40"/>
        <v>0</v>
      </c>
      <c r="N224" s="122">
        <f t="shared" si="41"/>
        <v>0</v>
      </c>
      <c r="O224" s="123">
        <f t="shared" si="38"/>
        <v>0</v>
      </c>
    </row>
    <row r="225" spans="1:15" x14ac:dyDescent="0.2">
      <c r="A225" s="159"/>
      <c r="B225" s="126" t="s">
        <v>198</v>
      </c>
      <c r="C225" s="115">
        <v>4</v>
      </c>
      <c r="D225" s="116">
        <v>0</v>
      </c>
      <c r="E225" s="116">
        <f t="shared" si="36"/>
        <v>4</v>
      </c>
      <c r="F225" s="118"/>
      <c r="G225" s="118">
        <f t="shared" si="37"/>
        <v>4</v>
      </c>
      <c r="H225" s="254"/>
      <c r="I225" s="255"/>
      <c r="J225" s="255"/>
      <c r="K225" s="256"/>
      <c r="L225" s="121">
        <f t="shared" si="39"/>
        <v>0</v>
      </c>
      <c r="M225" s="122">
        <f t="shared" si="40"/>
        <v>0</v>
      </c>
      <c r="N225" s="122">
        <f t="shared" si="41"/>
        <v>0</v>
      </c>
      <c r="O225" s="123">
        <f t="shared" si="38"/>
        <v>0</v>
      </c>
    </row>
    <row r="226" spans="1:15" x14ac:dyDescent="0.2">
      <c r="A226" s="159"/>
      <c r="B226" s="126" t="s">
        <v>276</v>
      </c>
      <c r="C226" s="115">
        <v>12701</v>
      </c>
      <c r="D226" s="116">
        <v>0</v>
      </c>
      <c r="E226" s="116">
        <f t="shared" si="36"/>
        <v>12701</v>
      </c>
      <c r="F226" s="118"/>
      <c r="G226" s="118">
        <f t="shared" si="37"/>
        <v>12701</v>
      </c>
      <c r="H226" s="254"/>
      <c r="I226" s="255"/>
      <c r="J226" s="255"/>
      <c r="K226" s="256"/>
      <c r="L226" s="121">
        <f t="shared" si="39"/>
        <v>0</v>
      </c>
      <c r="M226" s="122">
        <f t="shared" si="40"/>
        <v>0</v>
      </c>
      <c r="N226" s="122">
        <f t="shared" si="41"/>
        <v>0</v>
      </c>
      <c r="O226" s="123">
        <f t="shared" si="41"/>
        <v>0</v>
      </c>
    </row>
    <row r="227" spans="1:15" x14ac:dyDescent="0.2">
      <c r="A227" s="159"/>
      <c r="B227" s="126" t="s">
        <v>685</v>
      </c>
      <c r="C227" s="115">
        <v>125</v>
      </c>
      <c r="D227" s="116">
        <v>125</v>
      </c>
      <c r="E227" s="116">
        <v>250</v>
      </c>
      <c r="F227" s="118"/>
      <c r="G227" s="118">
        <v>250</v>
      </c>
      <c r="H227" s="254"/>
      <c r="I227" s="255"/>
      <c r="J227" s="255"/>
      <c r="K227" s="256"/>
      <c r="L227" s="121">
        <f t="shared" si="39"/>
        <v>0</v>
      </c>
      <c r="M227" s="122">
        <f t="shared" si="40"/>
        <v>0</v>
      </c>
      <c r="N227" s="122">
        <f t="shared" si="41"/>
        <v>0</v>
      </c>
      <c r="O227" s="123">
        <f t="shared" si="41"/>
        <v>0</v>
      </c>
    </row>
    <row r="228" spans="1:15" x14ac:dyDescent="0.2">
      <c r="A228" s="136"/>
      <c r="B228" s="130"/>
      <c r="C228" s="115"/>
      <c r="D228" s="116"/>
      <c r="E228" s="116"/>
      <c r="F228" s="118"/>
      <c r="G228" s="118"/>
      <c r="H228" s="240"/>
      <c r="I228" s="229"/>
      <c r="J228" s="229"/>
      <c r="K228" s="242"/>
      <c r="L228" s="171"/>
      <c r="M228" s="125"/>
      <c r="N228" s="125"/>
      <c r="O228" s="126"/>
    </row>
    <row r="229" spans="1:15" x14ac:dyDescent="0.2">
      <c r="A229" s="138"/>
      <c r="B229" s="139"/>
      <c r="C229" s="112"/>
      <c r="D229" s="113"/>
      <c r="E229" s="113"/>
      <c r="F229" s="114"/>
      <c r="G229" s="114"/>
      <c r="H229" s="243"/>
      <c r="I229" s="230"/>
      <c r="J229" s="230"/>
      <c r="K229" s="244"/>
      <c r="L229" s="127"/>
      <c r="M229" s="128"/>
      <c r="N229" s="128"/>
      <c r="O229" s="129"/>
    </row>
    <row r="230" spans="1:15" x14ac:dyDescent="0.2">
      <c r="A230" s="200"/>
      <c r="B230" s="13"/>
      <c r="C230" s="14"/>
      <c r="D230" s="40"/>
      <c r="E230" s="40"/>
      <c r="F230" s="40"/>
      <c r="G230" s="40"/>
      <c r="H230" s="231"/>
      <c r="I230" s="231"/>
      <c r="J230" s="231"/>
      <c r="K230" s="231"/>
      <c r="L230" s="15"/>
      <c r="M230" s="15"/>
      <c r="N230" s="15"/>
      <c r="O230" s="201"/>
    </row>
    <row r="231" spans="1:15" x14ac:dyDescent="0.2">
      <c r="A231" s="202"/>
      <c r="B231" s="12" t="s">
        <v>118</v>
      </c>
      <c r="C231" s="16"/>
      <c r="D231" s="42"/>
      <c r="E231" s="42"/>
      <c r="F231" s="42"/>
      <c r="G231" s="42"/>
      <c r="H231" s="237"/>
      <c r="I231" s="237"/>
      <c r="J231" s="237"/>
      <c r="K231" s="237"/>
      <c r="L231" s="155"/>
      <c r="M231" s="14"/>
      <c r="N231" s="14"/>
      <c r="O231" s="204"/>
    </row>
    <row r="232" spans="1:15" x14ac:dyDescent="0.2">
      <c r="A232" s="164" t="s">
        <v>657</v>
      </c>
      <c r="B232" s="165" t="s">
        <v>658</v>
      </c>
      <c r="C232" s="147">
        <v>0</v>
      </c>
      <c r="D232" s="148">
        <v>0</v>
      </c>
      <c r="E232" s="148">
        <f>D232+C232</f>
        <v>0</v>
      </c>
      <c r="F232" s="150">
        <v>1</v>
      </c>
      <c r="G232" s="150">
        <f t="shared" ref="G232:G256" si="42">F232+E232</f>
        <v>1</v>
      </c>
      <c r="H232" s="251"/>
      <c r="I232" s="252"/>
      <c r="J232" s="252"/>
      <c r="K232" s="253"/>
      <c r="L232" s="156">
        <f>H232*C232</f>
        <v>0</v>
      </c>
      <c r="M232" s="157">
        <f>D232*I232</f>
        <v>0</v>
      </c>
      <c r="N232" s="157">
        <f>J232*F232</f>
        <v>0</v>
      </c>
      <c r="O232" s="158">
        <f t="shared" ref="O232:O256" si="43">K232*G232</f>
        <v>0</v>
      </c>
    </row>
    <row r="233" spans="1:15" x14ac:dyDescent="0.2">
      <c r="A233" s="166" t="s">
        <v>659</v>
      </c>
      <c r="B233" s="126" t="s">
        <v>660</v>
      </c>
      <c r="C233" s="115">
        <v>0</v>
      </c>
      <c r="D233" s="116">
        <v>0</v>
      </c>
      <c r="E233" s="116">
        <f>D233+C233</f>
        <v>0</v>
      </c>
      <c r="F233" s="118">
        <v>1</v>
      </c>
      <c r="G233" s="118">
        <f t="shared" si="42"/>
        <v>1</v>
      </c>
      <c r="H233" s="254"/>
      <c r="I233" s="255"/>
      <c r="J233" s="255"/>
      <c r="K233" s="256"/>
      <c r="L233" s="121">
        <f>H233*C233</f>
        <v>0</v>
      </c>
      <c r="M233" s="122">
        <f>D233*I233</f>
        <v>0</v>
      </c>
      <c r="N233" s="122">
        <f>J233*F233</f>
        <v>0</v>
      </c>
      <c r="O233" s="123">
        <f t="shared" si="43"/>
        <v>0</v>
      </c>
    </row>
    <row r="234" spans="1:15" x14ac:dyDescent="0.2">
      <c r="A234" s="166" t="s">
        <v>567</v>
      </c>
      <c r="B234" s="126" t="s">
        <v>410</v>
      </c>
      <c r="C234" s="115">
        <v>0</v>
      </c>
      <c r="D234" s="116">
        <v>5</v>
      </c>
      <c r="E234" s="116">
        <f t="shared" ref="E234:E256" si="44">D234+C234</f>
        <v>5</v>
      </c>
      <c r="F234" s="118">
        <v>30</v>
      </c>
      <c r="G234" s="118">
        <f t="shared" si="42"/>
        <v>35</v>
      </c>
      <c r="H234" s="254"/>
      <c r="I234" s="255"/>
      <c r="J234" s="255"/>
      <c r="K234" s="256"/>
      <c r="L234" s="121">
        <f t="shared" ref="L234:L256" si="45">H234*C234</f>
        <v>0</v>
      </c>
      <c r="M234" s="122">
        <f t="shared" ref="M234:M256" si="46">D234*I234</f>
        <v>0</v>
      </c>
      <c r="N234" s="122">
        <f t="shared" ref="N234:N256" si="47">J234*F234</f>
        <v>0</v>
      </c>
      <c r="O234" s="123">
        <f t="shared" si="43"/>
        <v>0</v>
      </c>
    </row>
    <row r="235" spans="1:15" x14ac:dyDescent="0.2">
      <c r="A235" s="166" t="s">
        <v>120</v>
      </c>
      <c r="B235" s="126" t="s">
        <v>411</v>
      </c>
      <c r="C235" s="115">
        <v>47</v>
      </c>
      <c r="D235" s="116">
        <v>26</v>
      </c>
      <c r="E235" s="116">
        <f t="shared" si="44"/>
        <v>73</v>
      </c>
      <c r="F235" s="118"/>
      <c r="G235" s="118">
        <f t="shared" si="42"/>
        <v>73</v>
      </c>
      <c r="H235" s="254"/>
      <c r="I235" s="255"/>
      <c r="J235" s="255"/>
      <c r="K235" s="256"/>
      <c r="L235" s="121">
        <f t="shared" si="45"/>
        <v>0</v>
      </c>
      <c r="M235" s="122">
        <f t="shared" si="46"/>
        <v>0</v>
      </c>
      <c r="N235" s="122">
        <f t="shared" si="47"/>
        <v>0</v>
      </c>
      <c r="O235" s="123">
        <f t="shared" si="43"/>
        <v>0</v>
      </c>
    </row>
    <row r="236" spans="1:15" x14ac:dyDescent="0.2">
      <c r="A236" s="166" t="s">
        <v>568</v>
      </c>
      <c r="B236" s="126" t="s">
        <v>222</v>
      </c>
      <c r="C236" s="115">
        <v>5</v>
      </c>
      <c r="D236" s="116">
        <v>7</v>
      </c>
      <c r="E236" s="116">
        <f t="shared" si="44"/>
        <v>12</v>
      </c>
      <c r="F236" s="118">
        <v>2</v>
      </c>
      <c r="G236" s="118">
        <f t="shared" si="42"/>
        <v>14</v>
      </c>
      <c r="H236" s="254"/>
      <c r="I236" s="255"/>
      <c r="J236" s="255"/>
      <c r="K236" s="256"/>
      <c r="L236" s="121">
        <f t="shared" si="45"/>
        <v>0</v>
      </c>
      <c r="M236" s="122">
        <f t="shared" si="46"/>
        <v>0</v>
      </c>
      <c r="N236" s="122">
        <f t="shared" si="47"/>
        <v>0</v>
      </c>
      <c r="O236" s="123">
        <f t="shared" si="43"/>
        <v>0</v>
      </c>
    </row>
    <row r="237" spans="1:15" x14ac:dyDescent="0.2">
      <c r="A237" s="166" t="s">
        <v>569</v>
      </c>
      <c r="B237" s="126" t="s">
        <v>221</v>
      </c>
      <c r="C237" s="115">
        <v>138</v>
      </c>
      <c r="D237" s="116">
        <v>18</v>
      </c>
      <c r="E237" s="116">
        <f t="shared" si="44"/>
        <v>156</v>
      </c>
      <c r="F237" s="118">
        <v>62</v>
      </c>
      <c r="G237" s="118">
        <f t="shared" si="42"/>
        <v>218</v>
      </c>
      <c r="H237" s="254"/>
      <c r="I237" s="255"/>
      <c r="J237" s="255"/>
      <c r="K237" s="256"/>
      <c r="L237" s="121">
        <f t="shared" si="45"/>
        <v>0</v>
      </c>
      <c r="M237" s="122">
        <f t="shared" si="46"/>
        <v>0</v>
      </c>
      <c r="N237" s="122">
        <f t="shared" si="47"/>
        <v>0</v>
      </c>
      <c r="O237" s="123">
        <f t="shared" si="43"/>
        <v>0</v>
      </c>
    </row>
    <row r="238" spans="1:15" x14ac:dyDescent="0.2">
      <c r="A238" s="166" t="s">
        <v>570</v>
      </c>
      <c r="B238" s="126" t="s">
        <v>223</v>
      </c>
      <c r="C238" s="115">
        <v>2</v>
      </c>
      <c r="D238" s="116">
        <v>5</v>
      </c>
      <c r="E238" s="116">
        <f t="shared" si="44"/>
        <v>7</v>
      </c>
      <c r="F238" s="118"/>
      <c r="G238" s="118">
        <f t="shared" si="42"/>
        <v>7</v>
      </c>
      <c r="H238" s="254"/>
      <c r="I238" s="255"/>
      <c r="J238" s="255"/>
      <c r="K238" s="256"/>
      <c r="L238" s="121">
        <f t="shared" si="45"/>
        <v>0</v>
      </c>
      <c r="M238" s="122">
        <f t="shared" si="46"/>
        <v>0</v>
      </c>
      <c r="N238" s="122">
        <f t="shared" si="47"/>
        <v>0</v>
      </c>
      <c r="O238" s="123">
        <f t="shared" si="43"/>
        <v>0</v>
      </c>
    </row>
    <row r="239" spans="1:15" x14ac:dyDescent="0.2">
      <c r="A239" s="166" t="s">
        <v>571</v>
      </c>
      <c r="B239" s="126" t="s">
        <v>220</v>
      </c>
      <c r="C239" s="115">
        <v>24</v>
      </c>
      <c r="D239" s="116">
        <v>1</v>
      </c>
      <c r="E239" s="116">
        <f t="shared" si="44"/>
        <v>25</v>
      </c>
      <c r="F239" s="118"/>
      <c r="G239" s="118">
        <f t="shared" si="42"/>
        <v>25</v>
      </c>
      <c r="H239" s="254"/>
      <c r="I239" s="255"/>
      <c r="J239" s="255"/>
      <c r="K239" s="256"/>
      <c r="L239" s="121">
        <f t="shared" si="45"/>
        <v>0</v>
      </c>
      <c r="M239" s="122">
        <f t="shared" si="46"/>
        <v>0</v>
      </c>
      <c r="N239" s="122">
        <f t="shared" si="47"/>
        <v>0</v>
      </c>
      <c r="O239" s="123">
        <f t="shared" si="43"/>
        <v>0</v>
      </c>
    </row>
    <row r="240" spans="1:15" x14ac:dyDescent="0.2">
      <c r="A240" s="166" t="s">
        <v>572</v>
      </c>
      <c r="B240" s="126" t="s">
        <v>412</v>
      </c>
      <c r="C240" s="115">
        <v>0</v>
      </c>
      <c r="D240" s="116">
        <v>7</v>
      </c>
      <c r="E240" s="116">
        <f t="shared" si="44"/>
        <v>7</v>
      </c>
      <c r="F240" s="118"/>
      <c r="G240" s="118">
        <f t="shared" si="42"/>
        <v>7</v>
      </c>
      <c r="H240" s="254"/>
      <c r="I240" s="255"/>
      <c r="J240" s="255"/>
      <c r="K240" s="256"/>
      <c r="L240" s="121">
        <f t="shared" si="45"/>
        <v>0</v>
      </c>
      <c r="M240" s="122">
        <f t="shared" si="46"/>
        <v>0</v>
      </c>
      <c r="N240" s="122">
        <f t="shared" si="47"/>
        <v>0</v>
      </c>
      <c r="O240" s="123">
        <f t="shared" si="43"/>
        <v>0</v>
      </c>
    </row>
    <row r="241" spans="1:15" x14ac:dyDescent="0.2">
      <c r="A241" s="166" t="s">
        <v>573</v>
      </c>
      <c r="B241" s="126" t="s">
        <v>224</v>
      </c>
      <c r="C241" s="115">
        <v>2</v>
      </c>
      <c r="D241" s="116">
        <v>3</v>
      </c>
      <c r="E241" s="116">
        <f t="shared" si="44"/>
        <v>5</v>
      </c>
      <c r="F241" s="118"/>
      <c r="G241" s="118">
        <f t="shared" si="42"/>
        <v>5</v>
      </c>
      <c r="H241" s="254"/>
      <c r="I241" s="255"/>
      <c r="J241" s="255"/>
      <c r="K241" s="256"/>
      <c r="L241" s="121">
        <f t="shared" si="45"/>
        <v>0</v>
      </c>
      <c r="M241" s="122">
        <f t="shared" si="46"/>
        <v>0</v>
      </c>
      <c r="N241" s="122">
        <f t="shared" si="47"/>
        <v>0</v>
      </c>
      <c r="O241" s="123">
        <f t="shared" si="43"/>
        <v>0</v>
      </c>
    </row>
    <row r="242" spans="1:15" x14ac:dyDescent="0.2">
      <c r="A242" s="166" t="s">
        <v>573</v>
      </c>
      <c r="B242" s="126" t="s">
        <v>413</v>
      </c>
      <c r="C242" s="115">
        <v>0</v>
      </c>
      <c r="D242" s="116">
        <v>1</v>
      </c>
      <c r="E242" s="116">
        <f t="shared" si="44"/>
        <v>1</v>
      </c>
      <c r="F242" s="118"/>
      <c r="G242" s="118">
        <f t="shared" si="42"/>
        <v>1</v>
      </c>
      <c r="H242" s="254"/>
      <c r="I242" s="255"/>
      <c r="J242" s="255"/>
      <c r="K242" s="256"/>
      <c r="L242" s="121">
        <f t="shared" si="45"/>
        <v>0</v>
      </c>
      <c r="M242" s="122">
        <f t="shared" si="46"/>
        <v>0</v>
      </c>
      <c r="N242" s="122">
        <f t="shared" si="47"/>
        <v>0</v>
      </c>
      <c r="O242" s="123">
        <f t="shared" si="43"/>
        <v>0</v>
      </c>
    </row>
    <row r="243" spans="1:15" x14ac:dyDescent="0.2">
      <c r="A243" s="166" t="s">
        <v>151</v>
      </c>
      <c r="B243" s="126" t="s">
        <v>152</v>
      </c>
      <c r="C243" s="115">
        <v>0</v>
      </c>
      <c r="D243" s="116">
        <v>1</v>
      </c>
      <c r="E243" s="116">
        <f t="shared" si="44"/>
        <v>1</v>
      </c>
      <c r="F243" s="118"/>
      <c r="G243" s="118">
        <f t="shared" si="42"/>
        <v>1</v>
      </c>
      <c r="H243" s="254"/>
      <c r="I243" s="255"/>
      <c r="J243" s="255"/>
      <c r="K243" s="256"/>
      <c r="L243" s="121">
        <f t="shared" si="45"/>
        <v>0</v>
      </c>
      <c r="M243" s="122">
        <f t="shared" si="46"/>
        <v>0</v>
      </c>
      <c r="N243" s="122">
        <f t="shared" si="47"/>
        <v>0</v>
      </c>
      <c r="O243" s="123">
        <f t="shared" si="43"/>
        <v>0</v>
      </c>
    </row>
    <row r="244" spans="1:15" x14ac:dyDescent="0.2">
      <c r="A244" s="166" t="s">
        <v>119</v>
      </c>
      <c r="B244" s="126" t="s">
        <v>146</v>
      </c>
      <c r="C244" s="115">
        <v>1</v>
      </c>
      <c r="D244" s="116">
        <v>12</v>
      </c>
      <c r="E244" s="116">
        <f t="shared" si="44"/>
        <v>13</v>
      </c>
      <c r="F244" s="118">
        <v>1</v>
      </c>
      <c r="G244" s="118">
        <f t="shared" si="42"/>
        <v>14</v>
      </c>
      <c r="H244" s="254"/>
      <c r="I244" s="255"/>
      <c r="J244" s="255"/>
      <c r="K244" s="256"/>
      <c r="L244" s="121">
        <f t="shared" si="45"/>
        <v>0</v>
      </c>
      <c r="M244" s="122">
        <f t="shared" si="46"/>
        <v>0</v>
      </c>
      <c r="N244" s="122">
        <f t="shared" si="47"/>
        <v>0</v>
      </c>
      <c r="O244" s="123">
        <f t="shared" si="43"/>
        <v>0</v>
      </c>
    </row>
    <row r="245" spans="1:15" x14ac:dyDescent="0.2">
      <c r="A245" s="166" t="s">
        <v>119</v>
      </c>
      <c r="B245" s="126" t="s">
        <v>414</v>
      </c>
      <c r="C245" s="115">
        <v>0</v>
      </c>
      <c r="D245" s="116">
        <v>2</v>
      </c>
      <c r="E245" s="116">
        <f t="shared" si="44"/>
        <v>2</v>
      </c>
      <c r="F245" s="118"/>
      <c r="G245" s="118">
        <f t="shared" si="42"/>
        <v>2</v>
      </c>
      <c r="H245" s="254"/>
      <c r="I245" s="255"/>
      <c r="J245" s="255"/>
      <c r="K245" s="256"/>
      <c r="L245" s="121">
        <f t="shared" si="45"/>
        <v>0</v>
      </c>
      <c r="M245" s="122">
        <f t="shared" si="46"/>
        <v>0</v>
      </c>
      <c r="N245" s="122">
        <f t="shared" si="47"/>
        <v>0</v>
      </c>
      <c r="O245" s="123">
        <f t="shared" si="43"/>
        <v>0</v>
      </c>
    </row>
    <row r="246" spans="1:15" x14ac:dyDescent="0.2">
      <c r="A246" s="166" t="s">
        <v>574</v>
      </c>
      <c r="B246" s="126" t="s">
        <v>415</v>
      </c>
      <c r="C246" s="115">
        <v>1</v>
      </c>
      <c r="D246" s="116">
        <v>1</v>
      </c>
      <c r="E246" s="116">
        <f t="shared" si="44"/>
        <v>2</v>
      </c>
      <c r="F246" s="118"/>
      <c r="G246" s="118">
        <f t="shared" si="42"/>
        <v>2</v>
      </c>
      <c r="H246" s="254"/>
      <c r="I246" s="255"/>
      <c r="J246" s="255"/>
      <c r="K246" s="256"/>
      <c r="L246" s="121">
        <f t="shared" si="45"/>
        <v>0</v>
      </c>
      <c r="M246" s="122">
        <f t="shared" si="46"/>
        <v>0</v>
      </c>
      <c r="N246" s="122">
        <f t="shared" si="47"/>
        <v>0</v>
      </c>
      <c r="O246" s="123">
        <f t="shared" si="43"/>
        <v>0</v>
      </c>
    </row>
    <row r="247" spans="1:15" x14ac:dyDescent="0.2">
      <c r="A247" s="166"/>
      <c r="B247" s="126" t="s">
        <v>281</v>
      </c>
      <c r="C247" s="115">
        <v>1</v>
      </c>
      <c r="D247" s="116">
        <v>0</v>
      </c>
      <c r="E247" s="116">
        <f t="shared" si="44"/>
        <v>1</v>
      </c>
      <c r="F247" s="118"/>
      <c r="G247" s="118">
        <f t="shared" si="42"/>
        <v>1</v>
      </c>
      <c r="H247" s="254"/>
      <c r="I247" s="255"/>
      <c r="J247" s="255"/>
      <c r="K247" s="256"/>
      <c r="L247" s="121">
        <f t="shared" si="45"/>
        <v>0</v>
      </c>
      <c r="M247" s="122">
        <f t="shared" si="46"/>
        <v>0</v>
      </c>
      <c r="N247" s="122">
        <f t="shared" si="47"/>
        <v>0</v>
      </c>
      <c r="O247" s="123">
        <f t="shared" si="43"/>
        <v>0</v>
      </c>
    </row>
    <row r="248" spans="1:15" x14ac:dyDescent="0.2">
      <c r="A248" s="166"/>
      <c r="B248" s="126" t="s">
        <v>282</v>
      </c>
      <c r="C248" s="115">
        <v>9</v>
      </c>
      <c r="D248" s="116">
        <v>0</v>
      </c>
      <c r="E248" s="116">
        <f t="shared" si="44"/>
        <v>9</v>
      </c>
      <c r="F248" s="118"/>
      <c r="G248" s="118">
        <f t="shared" si="42"/>
        <v>9</v>
      </c>
      <c r="H248" s="254"/>
      <c r="I248" s="255"/>
      <c r="J248" s="255"/>
      <c r="K248" s="256"/>
      <c r="L248" s="121">
        <f t="shared" si="45"/>
        <v>0</v>
      </c>
      <c r="M248" s="122">
        <f t="shared" si="46"/>
        <v>0</v>
      </c>
      <c r="N248" s="122">
        <f t="shared" si="47"/>
        <v>0</v>
      </c>
      <c r="O248" s="123">
        <f t="shared" si="43"/>
        <v>0</v>
      </c>
    </row>
    <row r="249" spans="1:15" x14ac:dyDescent="0.2">
      <c r="A249" s="166"/>
      <c r="B249" s="126" t="s">
        <v>416</v>
      </c>
      <c r="C249" s="115">
        <v>3</v>
      </c>
      <c r="D249" s="116">
        <v>0</v>
      </c>
      <c r="E249" s="116">
        <f t="shared" si="44"/>
        <v>3</v>
      </c>
      <c r="F249" s="118"/>
      <c r="G249" s="118">
        <f t="shared" si="42"/>
        <v>3</v>
      </c>
      <c r="H249" s="254"/>
      <c r="I249" s="255"/>
      <c r="J249" s="255"/>
      <c r="K249" s="256"/>
      <c r="L249" s="121">
        <f t="shared" si="45"/>
        <v>0</v>
      </c>
      <c r="M249" s="122">
        <f t="shared" si="46"/>
        <v>0</v>
      </c>
      <c r="N249" s="122">
        <f t="shared" si="47"/>
        <v>0</v>
      </c>
      <c r="O249" s="123">
        <f t="shared" si="43"/>
        <v>0</v>
      </c>
    </row>
    <row r="250" spans="1:15" x14ac:dyDescent="0.2">
      <c r="A250" s="166"/>
      <c r="B250" s="126" t="s">
        <v>283</v>
      </c>
      <c r="C250" s="115">
        <v>1</v>
      </c>
      <c r="D250" s="116">
        <v>0</v>
      </c>
      <c r="E250" s="116">
        <f t="shared" si="44"/>
        <v>1</v>
      </c>
      <c r="F250" s="118"/>
      <c r="G250" s="118">
        <f t="shared" si="42"/>
        <v>1</v>
      </c>
      <c r="H250" s="254"/>
      <c r="I250" s="255"/>
      <c r="J250" s="255"/>
      <c r="K250" s="256"/>
      <c r="L250" s="121">
        <f t="shared" si="45"/>
        <v>0</v>
      </c>
      <c r="M250" s="122">
        <f t="shared" si="46"/>
        <v>0</v>
      </c>
      <c r="N250" s="122">
        <f t="shared" si="47"/>
        <v>0</v>
      </c>
      <c r="O250" s="123">
        <f t="shared" si="43"/>
        <v>0</v>
      </c>
    </row>
    <row r="251" spans="1:15" x14ac:dyDescent="0.2">
      <c r="A251" s="166"/>
      <c r="B251" s="126" t="s">
        <v>417</v>
      </c>
      <c r="C251" s="115">
        <v>1</v>
      </c>
      <c r="D251" s="116">
        <v>0</v>
      </c>
      <c r="E251" s="116">
        <f t="shared" si="44"/>
        <v>1</v>
      </c>
      <c r="F251" s="118"/>
      <c r="G251" s="118">
        <f t="shared" si="42"/>
        <v>1</v>
      </c>
      <c r="H251" s="254"/>
      <c r="I251" s="255"/>
      <c r="J251" s="255"/>
      <c r="K251" s="256"/>
      <c r="L251" s="121">
        <f t="shared" si="45"/>
        <v>0</v>
      </c>
      <c r="M251" s="122">
        <f t="shared" si="46"/>
        <v>0</v>
      </c>
      <c r="N251" s="122">
        <f t="shared" si="47"/>
        <v>0</v>
      </c>
      <c r="O251" s="123">
        <f t="shared" si="43"/>
        <v>0</v>
      </c>
    </row>
    <row r="252" spans="1:15" x14ac:dyDescent="0.2">
      <c r="A252" s="166"/>
      <c r="B252" s="126" t="s">
        <v>284</v>
      </c>
      <c r="C252" s="115">
        <v>1</v>
      </c>
      <c r="D252" s="116">
        <v>0</v>
      </c>
      <c r="E252" s="116">
        <f t="shared" si="44"/>
        <v>1</v>
      </c>
      <c r="F252" s="118"/>
      <c r="G252" s="118">
        <f t="shared" si="42"/>
        <v>1</v>
      </c>
      <c r="H252" s="254"/>
      <c r="I252" s="255"/>
      <c r="J252" s="255"/>
      <c r="K252" s="256"/>
      <c r="L252" s="121">
        <f t="shared" si="45"/>
        <v>0</v>
      </c>
      <c r="M252" s="122">
        <f t="shared" si="46"/>
        <v>0</v>
      </c>
      <c r="N252" s="122">
        <f t="shared" si="47"/>
        <v>0</v>
      </c>
      <c r="O252" s="123">
        <f t="shared" si="43"/>
        <v>0</v>
      </c>
    </row>
    <row r="253" spans="1:15" x14ac:dyDescent="0.2">
      <c r="A253" s="166" t="s">
        <v>661</v>
      </c>
      <c r="B253" s="126" t="s">
        <v>662</v>
      </c>
      <c r="C253" s="115">
        <v>0</v>
      </c>
      <c r="D253" s="116">
        <v>0</v>
      </c>
      <c r="E253" s="116">
        <f t="shared" si="44"/>
        <v>0</v>
      </c>
      <c r="F253" s="118">
        <v>2</v>
      </c>
      <c r="G253" s="118">
        <f t="shared" si="42"/>
        <v>2</v>
      </c>
      <c r="H253" s="254"/>
      <c r="I253" s="255"/>
      <c r="J253" s="255"/>
      <c r="K253" s="256"/>
      <c r="L253" s="121">
        <f t="shared" si="45"/>
        <v>0</v>
      </c>
      <c r="M253" s="122">
        <f t="shared" si="46"/>
        <v>0</v>
      </c>
      <c r="N253" s="122">
        <f t="shared" si="47"/>
        <v>0</v>
      </c>
      <c r="O253" s="123">
        <f t="shared" si="43"/>
        <v>0</v>
      </c>
    </row>
    <row r="254" spans="1:15" x14ac:dyDescent="0.2">
      <c r="A254" s="166" t="s">
        <v>661</v>
      </c>
      <c r="B254" s="126" t="s">
        <v>663</v>
      </c>
      <c r="C254" s="115">
        <v>0</v>
      </c>
      <c r="D254" s="116">
        <v>0</v>
      </c>
      <c r="E254" s="116">
        <f t="shared" si="44"/>
        <v>0</v>
      </c>
      <c r="F254" s="118">
        <v>20</v>
      </c>
      <c r="G254" s="118">
        <f t="shared" si="42"/>
        <v>20</v>
      </c>
      <c r="H254" s="254"/>
      <c r="I254" s="255"/>
      <c r="J254" s="255"/>
      <c r="K254" s="256"/>
      <c r="L254" s="121">
        <f t="shared" si="45"/>
        <v>0</v>
      </c>
      <c r="M254" s="122">
        <f t="shared" si="46"/>
        <v>0</v>
      </c>
      <c r="N254" s="122">
        <f t="shared" si="47"/>
        <v>0</v>
      </c>
      <c r="O254" s="123">
        <f t="shared" si="43"/>
        <v>0</v>
      </c>
    </row>
    <row r="255" spans="1:15" x14ac:dyDescent="0.2">
      <c r="A255" s="166"/>
      <c r="B255" s="126" t="s">
        <v>285</v>
      </c>
      <c r="C255" s="115">
        <v>1</v>
      </c>
      <c r="D255" s="116">
        <v>0</v>
      </c>
      <c r="E255" s="116">
        <f t="shared" si="44"/>
        <v>1</v>
      </c>
      <c r="F255" s="118"/>
      <c r="G255" s="118">
        <f t="shared" si="42"/>
        <v>1</v>
      </c>
      <c r="H255" s="254"/>
      <c r="I255" s="255"/>
      <c r="J255" s="255"/>
      <c r="K255" s="256"/>
      <c r="L255" s="121">
        <f t="shared" si="45"/>
        <v>0</v>
      </c>
      <c r="M255" s="122">
        <f t="shared" si="46"/>
        <v>0</v>
      </c>
      <c r="N255" s="122">
        <f t="shared" si="47"/>
        <v>0</v>
      </c>
      <c r="O255" s="123">
        <f t="shared" si="43"/>
        <v>0</v>
      </c>
    </row>
    <row r="256" spans="1:15" x14ac:dyDescent="0.2">
      <c r="A256" s="166"/>
      <c r="B256" s="126" t="s">
        <v>286</v>
      </c>
      <c r="C256" s="115">
        <v>1</v>
      </c>
      <c r="D256" s="116">
        <v>0</v>
      </c>
      <c r="E256" s="116">
        <f t="shared" si="44"/>
        <v>1</v>
      </c>
      <c r="F256" s="118"/>
      <c r="G256" s="118">
        <f t="shared" si="42"/>
        <v>1</v>
      </c>
      <c r="H256" s="254"/>
      <c r="I256" s="255"/>
      <c r="J256" s="255"/>
      <c r="K256" s="256"/>
      <c r="L256" s="121">
        <f t="shared" si="45"/>
        <v>0</v>
      </c>
      <c r="M256" s="122">
        <f t="shared" si="46"/>
        <v>0</v>
      </c>
      <c r="N256" s="122">
        <f t="shared" si="47"/>
        <v>0</v>
      </c>
      <c r="O256" s="123">
        <f t="shared" si="43"/>
        <v>0</v>
      </c>
    </row>
    <row r="257" spans="1:15" x14ac:dyDescent="0.2">
      <c r="A257" s="159"/>
      <c r="B257" s="126"/>
      <c r="C257" s="167"/>
      <c r="D257" s="168"/>
      <c r="E257" s="168"/>
      <c r="F257" s="169"/>
      <c r="G257" s="169"/>
      <c r="H257" s="254"/>
      <c r="I257" s="255"/>
      <c r="J257" s="255"/>
      <c r="K257" s="256"/>
      <c r="L257" s="159"/>
      <c r="M257" s="125"/>
      <c r="N257" s="125"/>
      <c r="O257" s="126"/>
    </row>
    <row r="258" spans="1:15" x14ac:dyDescent="0.2">
      <c r="A258" s="138"/>
      <c r="B258" s="139"/>
      <c r="C258" s="112"/>
      <c r="D258" s="113"/>
      <c r="E258" s="113"/>
      <c r="F258" s="114"/>
      <c r="G258" s="114"/>
      <c r="H258" s="243"/>
      <c r="I258" s="230"/>
      <c r="J258" s="230"/>
      <c r="K258" s="244"/>
      <c r="L258" s="127"/>
      <c r="M258" s="128"/>
      <c r="N258" s="128"/>
      <c r="O258" s="129"/>
    </row>
    <row r="259" spans="1:15" x14ac:dyDescent="0.2">
      <c r="A259" s="200"/>
      <c r="B259" s="13"/>
      <c r="C259" s="14"/>
      <c r="D259" s="40"/>
      <c r="E259" s="40"/>
      <c r="F259" s="40"/>
      <c r="G259" s="40"/>
      <c r="H259" s="231"/>
      <c r="I259" s="231"/>
      <c r="J259" s="231"/>
      <c r="K259" s="231"/>
      <c r="L259" s="15"/>
      <c r="M259" s="15"/>
      <c r="N259" s="15"/>
      <c r="O259" s="201"/>
    </row>
    <row r="260" spans="1:15" x14ac:dyDescent="0.2">
      <c r="A260" s="202"/>
      <c r="B260" s="12" t="s">
        <v>225</v>
      </c>
      <c r="C260" s="16"/>
      <c r="D260" s="42"/>
      <c r="E260" s="42"/>
      <c r="F260" s="42"/>
      <c r="G260" s="42"/>
      <c r="H260" s="237"/>
      <c r="I260" s="237"/>
      <c r="J260" s="237"/>
      <c r="K260" s="237"/>
      <c r="L260" s="155"/>
      <c r="M260" s="14"/>
      <c r="N260" s="14"/>
      <c r="O260" s="204"/>
    </row>
    <row r="261" spans="1:15" x14ac:dyDescent="0.2">
      <c r="A261" s="164" t="s">
        <v>664</v>
      </c>
      <c r="B261" s="165" t="s">
        <v>665</v>
      </c>
      <c r="C261" s="147"/>
      <c r="D261" s="148"/>
      <c r="E261" s="148">
        <f>D261+C261</f>
        <v>0</v>
      </c>
      <c r="F261" s="150">
        <v>2</v>
      </c>
      <c r="G261" s="150">
        <f t="shared" ref="G261:G281" si="48">F261+E261</f>
        <v>2</v>
      </c>
      <c r="H261" s="251"/>
      <c r="I261" s="252"/>
      <c r="J261" s="252"/>
      <c r="K261" s="253"/>
      <c r="L261" s="156">
        <f>H261*C261</f>
        <v>0</v>
      </c>
      <c r="M261" s="157">
        <f>D261*I261</f>
        <v>0</v>
      </c>
      <c r="N261" s="157">
        <f>J261*F261</f>
        <v>0</v>
      </c>
      <c r="O261" s="158">
        <f t="shared" ref="O261:O281" si="49">K261*G261</f>
        <v>0</v>
      </c>
    </row>
    <row r="262" spans="1:15" x14ac:dyDescent="0.2">
      <c r="A262" s="166" t="s">
        <v>666</v>
      </c>
      <c r="B262" s="126" t="s">
        <v>667</v>
      </c>
      <c r="C262" s="115"/>
      <c r="D262" s="116"/>
      <c r="E262" s="116">
        <f>D262+C262</f>
        <v>0</v>
      </c>
      <c r="F262" s="118">
        <v>11</v>
      </c>
      <c r="G262" s="118">
        <f t="shared" si="48"/>
        <v>11</v>
      </c>
      <c r="H262" s="254"/>
      <c r="I262" s="255"/>
      <c r="J262" s="255"/>
      <c r="K262" s="256"/>
      <c r="L262" s="121">
        <f>H262*C262</f>
        <v>0</v>
      </c>
      <c r="M262" s="122">
        <f>D262*I262</f>
        <v>0</v>
      </c>
      <c r="N262" s="122">
        <f>J262*F262</f>
        <v>0</v>
      </c>
      <c r="O262" s="123">
        <f t="shared" si="49"/>
        <v>0</v>
      </c>
    </row>
    <row r="263" spans="1:15" x14ac:dyDescent="0.2">
      <c r="A263" s="166" t="s">
        <v>668</v>
      </c>
      <c r="B263" s="126" t="s">
        <v>669</v>
      </c>
      <c r="C263" s="115"/>
      <c r="D263" s="116"/>
      <c r="E263" s="116">
        <f>D263+C263</f>
        <v>0</v>
      </c>
      <c r="F263" s="118">
        <v>11</v>
      </c>
      <c r="G263" s="118">
        <f t="shared" si="48"/>
        <v>11</v>
      </c>
      <c r="H263" s="254"/>
      <c r="I263" s="255"/>
      <c r="J263" s="255"/>
      <c r="K263" s="256"/>
      <c r="L263" s="121">
        <f t="shared" ref="L263:L281" si="50">H263*C263</f>
        <v>0</v>
      </c>
      <c r="M263" s="122">
        <f t="shared" ref="M263:M281" si="51">D263*I263</f>
        <v>0</v>
      </c>
      <c r="N263" s="122">
        <f t="shared" ref="N263:N281" si="52">J263*F263</f>
        <v>0</v>
      </c>
      <c r="O263" s="123">
        <f t="shared" si="49"/>
        <v>0</v>
      </c>
    </row>
    <row r="264" spans="1:15" x14ac:dyDescent="0.2">
      <c r="A264" s="166" t="s">
        <v>579</v>
      </c>
      <c r="B264" s="126" t="s">
        <v>670</v>
      </c>
      <c r="C264" s="115"/>
      <c r="D264" s="116"/>
      <c r="E264" s="116">
        <f>D264+C264</f>
        <v>0</v>
      </c>
      <c r="F264" s="118">
        <v>933</v>
      </c>
      <c r="G264" s="118">
        <f t="shared" si="48"/>
        <v>933</v>
      </c>
      <c r="H264" s="254"/>
      <c r="I264" s="255"/>
      <c r="J264" s="255"/>
      <c r="K264" s="256"/>
      <c r="L264" s="121">
        <f t="shared" si="50"/>
        <v>0</v>
      </c>
      <c r="M264" s="122">
        <f t="shared" si="51"/>
        <v>0</v>
      </c>
      <c r="N264" s="122">
        <f t="shared" si="52"/>
        <v>0</v>
      </c>
      <c r="O264" s="123">
        <f t="shared" si="49"/>
        <v>0</v>
      </c>
    </row>
    <row r="265" spans="1:15" x14ac:dyDescent="0.2">
      <c r="A265" s="166" t="s">
        <v>575</v>
      </c>
      <c r="B265" s="126" t="s">
        <v>418</v>
      </c>
      <c r="C265" s="115">
        <v>2</v>
      </c>
      <c r="D265" s="116">
        <v>2</v>
      </c>
      <c r="E265" s="116">
        <f t="shared" ref="E265:E281" si="53">D265+C265</f>
        <v>4</v>
      </c>
      <c r="F265" s="118"/>
      <c r="G265" s="118">
        <f t="shared" si="48"/>
        <v>4</v>
      </c>
      <c r="H265" s="254"/>
      <c r="I265" s="255"/>
      <c r="J265" s="255"/>
      <c r="K265" s="256"/>
      <c r="L265" s="121">
        <f t="shared" si="50"/>
        <v>0</v>
      </c>
      <c r="M265" s="122">
        <f t="shared" si="51"/>
        <v>0</v>
      </c>
      <c r="N265" s="122">
        <f t="shared" si="52"/>
        <v>0</v>
      </c>
      <c r="O265" s="123">
        <f t="shared" si="49"/>
        <v>0</v>
      </c>
    </row>
    <row r="266" spans="1:15" x14ac:dyDescent="0.2">
      <c r="A266" s="166" t="s">
        <v>576</v>
      </c>
      <c r="B266" s="126" t="s">
        <v>226</v>
      </c>
      <c r="C266" s="115">
        <v>128</v>
      </c>
      <c r="D266" s="116">
        <v>4</v>
      </c>
      <c r="E266" s="116">
        <f t="shared" si="53"/>
        <v>132</v>
      </c>
      <c r="F266" s="118">
        <v>11</v>
      </c>
      <c r="G266" s="118">
        <f t="shared" si="48"/>
        <v>143</v>
      </c>
      <c r="H266" s="254"/>
      <c r="I266" s="255"/>
      <c r="J266" s="255"/>
      <c r="K266" s="256"/>
      <c r="L266" s="121">
        <f t="shared" si="50"/>
        <v>0</v>
      </c>
      <c r="M266" s="122">
        <f t="shared" si="51"/>
        <v>0</v>
      </c>
      <c r="N266" s="122">
        <f t="shared" si="52"/>
        <v>0</v>
      </c>
      <c r="O266" s="123">
        <f t="shared" si="49"/>
        <v>0</v>
      </c>
    </row>
    <row r="267" spans="1:15" x14ac:dyDescent="0.2">
      <c r="A267" s="166" t="s">
        <v>577</v>
      </c>
      <c r="B267" s="126" t="s">
        <v>419</v>
      </c>
      <c r="C267" s="115">
        <v>73143</v>
      </c>
      <c r="D267" s="116">
        <v>334</v>
      </c>
      <c r="E267" s="116">
        <f t="shared" si="53"/>
        <v>73477</v>
      </c>
      <c r="F267" s="118">
        <v>3688</v>
      </c>
      <c r="G267" s="118">
        <f t="shared" si="48"/>
        <v>77165</v>
      </c>
      <c r="H267" s="254"/>
      <c r="I267" s="255"/>
      <c r="J267" s="255"/>
      <c r="K267" s="256"/>
      <c r="L267" s="121">
        <f t="shared" si="50"/>
        <v>0</v>
      </c>
      <c r="M267" s="122">
        <f t="shared" si="51"/>
        <v>0</v>
      </c>
      <c r="N267" s="122">
        <f t="shared" si="52"/>
        <v>0</v>
      </c>
      <c r="O267" s="123">
        <f t="shared" si="49"/>
        <v>0</v>
      </c>
    </row>
    <row r="268" spans="1:15" x14ac:dyDescent="0.2">
      <c r="A268" s="166" t="s">
        <v>671</v>
      </c>
      <c r="B268" s="126" t="s">
        <v>672</v>
      </c>
      <c r="C268" s="115">
        <v>0</v>
      </c>
      <c r="D268" s="116">
        <v>0</v>
      </c>
      <c r="E268" s="116">
        <f t="shared" si="53"/>
        <v>0</v>
      </c>
      <c r="F268" s="118">
        <v>1</v>
      </c>
      <c r="G268" s="118">
        <f t="shared" si="48"/>
        <v>1</v>
      </c>
      <c r="H268" s="254"/>
      <c r="I268" s="255"/>
      <c r="J268" s="255"/>
      <c r="K268" s="256"/>
      <c r="L268" s="121">
        <f t="shared" si="50"/>
        <v>0</v>
      </c>
      <c r="M268" s="122">
        <f t="shared" si="51"/>
        <v>0</v>
      </c>
      <c r="N268" s="122">
        <f t="shared" si="52"/>
        <v>0</v>
      </c>
      <c r="O268" s="123">
        <f t="shared" si="49"/>
        <v>0</v>
      </c>
    </row>
    <row r="269" spans="1:15" x14ac:dyDescent="0.2">
      <c r="A269" s="166" t="s">
        <v>671</v>
      </c>
      <c r="B269" s="126" t="s">
        <v>673</v>
      </c>
      <c r="C269" s="115">
        <v>0</v>
      </c>
      <c r="D269" s="116">
        <v>0</v>
      </c>
      <c r="E269" s="116">
        <f t="shared" si="53"/>
        <v>0</v>
      </c>
      <c r="F269" s="118">
        <v>6</v>
      </c>
      <c r="G269" s="118">
        <f t="shared" si="48"/>
        <v>6</v>
      </c>
      <c r="H269" s="254"/>
      <c r="I269" s="255"/>
      <c r="J269" s="255"/>
      <c r="K269" s="256"/>
      <c r="L269" s="121">
        <f t="shared" si="50"/>
        <v>0</v>
      </c>
      <c r="M269" s="122">
        <f t="shared" si="51"/>
        <v>0</v>
      </c>
      <c r="N269" s="122">
        <f t="shared" si="52"/>
        <v>0</v>
      </c>
      <c r="O269" s="123">
        <f t="shared" si="49"/>
        <v>0</v>
      </c>
    </row>
    <row r="270" spans="1:15" x14ac:dyDescent="0.2">
      <c r="A270" s="166" t="s">
        <v>578</v>
      </c>
      <c r="B270" s="126" t="s">
        <v>228</v>
      </c>
      <c r="C270" s="115">
        <v>78536</v>
      </c>
      <c r="D270" s="116">
        <v>0</v>
      </c>
      <c r="E270" s="116">
        <f t="shared" si="53"/>
        <v>78536</v>
      </c>
      <c r="F270" s="118">
        <v>2120</v>
      </c>
      <c r="G270" s="118">
        <f t="shared" si="48"/>
        <v>80656</v>
      </c>
      <c r="H270" s="254"/>
      <c r="I270" s="255"/>
      <c r="J270" s="255"/>
      <c r="K270" s="256"/>
      <c r="L270" s="121">
        <f t="shared" si="50"/>
        <v>0</v>
      </c>
      <c r="M270" s="122">
        <f t="shared" si="51"/>
        <v>0</v>
      </c>
      <c r="N270" s="122">
        <f t="shared" si="52"/>
        <v>0</v>
      </c>
      <c r="O270" s="123">
        <f t="shared" si="49"/>
        <v>0</v>
      </c>
    </row>
    <row r="271" spans="1:15" x14ac:dyDescent="0.2">
      <c r="A271" s="166" t="s">
        <v>578</v>
      </c>
      <c r="B271" s="126" t="s">
        <v>420</v>
      </c>
      <c r="C271" s="115">
        <v>30495</v>
      </c>
      <c r="D271" s="116">
        <v>0</v>
      </c>
      <c r="E271" s="116">
        <f t="shared" si="53"/>
        <v>30495</v>
      </c>
      <c r="F271" s="118"/>
      <c r="G271" s="118">
        <f t="shared" si="48"/>
        <v>30495</v>
      </c>
      <c r="H271" s="254"/>
      <c r="I271" s="255"/>
      <c r="J271" s="255"/>
      <c r="K271" s="256"/>
      <c r="L271" s="121">
        <f t="shared" si="50"/>
        <v>0</v>
      </c>
      <c r="M271" s="122">
        <f t="shared" si="51"/>
        <v>0</v>
      </c>
      <c r="N271" s="122">
        <f t="shared" si="52"/>
        <v>0</v>
      </c>
      <c r="O271" s="123">
        <f t="shared" si="49"/>
        <v>0</v>
      </c>
    </row>
    <row r="272" spans="1:15" x14ac:dyDescent="0.2">
      <c r="A272" s="166" t="s">
        <v>579</v>
      </c>
      <c r="B272" s="126" t="s">
        <v>227</v>
      </c>
      <c r="C272" s="115">
        <v>33</v>
      </c>
      <c r="D272" s="116">
        <v>0</v>
      </c>
      <c r="E272" s="116">
        <f t="shared" si="53"/>
        <v>33</v>
      </c>
      <c r="F272" s="118"/>
      <c r="G272" s="118">
        <f t="shared" si="48"/>
        <v>33</v>
      </c>
      <c r="H272" s="254"/>
      <c r="I272" s="255"/>
      <c r="J272" s="255"/>
      <c r="K272" s="256"/>
      <c r="L272" s="121">
        <f t="shared" si="50"/>
        <v>0</v>
      </c>
      <c r="M272" s="122">
        <f t="shared" si="51"/>
        <v>0</v>
      </c>
      <c r="N272" s="122">
        <f t="shared" si="52"/>
        <v>0</v>
      </c>
      <c r="O272" s="123">
        <f t="shared" si="49"/>
        <v>0</v>
      </c>
    </row>
    <row r="273" spans="1:15" x14ac:dyDescent="0.2">
      <c r="A273" s="166" t="s">
        <v>580</v>
      </c>
      <c r="B273" s="126" t="s">
        <v>421</v>
      </c>
      <c r="C273" s="115">
        <v>36158</v>
      </c>
      <c r="D273" s="116">
        <v>0</v>
      </c>
      <c r="E273" s="116">
        <f t="shared" si="53"/>
        <v>36158</v>
      </c>
      <c r="F273" s="118"/>
      <c r="G273" s="118">
        <f t="shared" si="48"/>
        <v>36158</v>
      </c>
      <c r="H273" s="254"/>
      <c r="I273" s="255"/>
      <c r="J273" s="255"/>
      <c r="K273" s="256"/>
      <c r="L273" s="121">
        <f t="shared" si="50"/>
        <v>0</v>
      </c>
      <c r="M273" s="122">
        <f t="shared" si="51"/>
        <v>0</v>
      </c>
      <c r="N273" s="122">
        <f t="shared" si="52"/>
        <v>0</v>
      </c>
      <c r="O273" s="123">
        <f t="shared" si="49"/>
        <v>0</v>
      </c>
    </row>
    <row r="274" spans="1:15" x14ac:dyDescent="0.2">
      <c r="A274" s="166" t="s">
        <v>581</v>
      </c>
      <c r="B274" s="126" t="s">
        <v>422</v>
      </c>
      <c r="C274" s="115">
        <v>0</v>
      </c>
      <c r="D274" s="116">
        <v>1</v>
      </c>
      <c r="E274" s="116">
        <f t="shared" si="53"/>
        <v>1</v>
      </c>
      <c r="F274" s="118"/>
      <c r="G274" s="118">
        <f t="shared" si="48"/>
        <v>1</v>
      </c>
      <c r="H274" s="254"/>
      <c r="I274" s="255"/>
      <c r="J274" s="255"/>
      <c r="K274" s="256"/>
      <c r="L274" s="121">
        <f t="shared" si="50"/>
        <v>0</v>
      </c>
      <c r="M274" s="122">
        <f t="shared" si="51"/>
        <v>0</v>
      </c>
      <c r="N274" s="122">
        <f t="shared" si="52"/>
        <v>0</v>
      </c>
      <c r="O274" s="123">
        <f t="shared" si="49"/>
        <v>0</v>
      </c>
    </row>
    <row r="275" spans="1:15" x14ac:dyDescent="0.2">
      <c r="A275" s="166" t="s">
        <v>578</v>
      </c>
      <c r="B275" s="126" t="s">
        <v>300</v>
      </c>
      <c r="C275" s="115">
        <v>2</v>
      </c>
      <c r="D275" s="116">
        <v>2</v>
      </c>
      <c r="E275" s="116">
        <f t="shared" si="53"/>
        <v>4</v>
      </c>
      <c r="F275" s="118"/>
      <c r="G275" s="118">
        <f t="shared" si="48"/>
        <v>4</v>
      </c>
      <c r="H275" s="254"/>
      <c r="I275" s="255"/>
      <c r="J275" s="255"/>
      <c r="K275" s="256"/>
      <c r="L275" s="121">
        <f t="shared" si="50"/>
        <v>0</v>
      </c>
      <c r="M275" s="122">
        <f t="shared" si="51"/>
        <v>0</v>
      </c>
      <c r="N275" s="122">
        <f t="shared" si="52"/>
        <v>0</v>
      </c>
      <c r="O275" s="123">
        <f t="shared" si="49"/>
        <v>0</v>
      </c>
    </row>
    <row r="276" spans="1:15" x14ac:dyDescent="0.2">
      <c r="A276" s="166" t="s">
        <v>578</v>
      </c>
      <c r="B276" s="126" t="s">
        <v>423</v>
      </c>
      <c r="C276" s="115">
        <v>42</v>
      </c>
      <c r="D276" s="116">
        <v>0</v>
      </c>
      <c r="E276" s="116">
        <f t="shared" si="53"/>
        <v>42</v>
      </c>
      <c r="F276" s="118"/>
      <c r="G276" s="118">
        <f t="shared" si="48"/>
        <v>42</v>
      </c>
      <c r="H276" s="254"/>
      <c r="I276" s="255"/>
      <c r="J276" s="255"/>
      <c r="K276" s="256"/>
      <c r="L276" s="121">
        <f t="shared" si="50"/>
        <v>0</v>
      </c>
      <c r="M276" s="122">
        <f t="shared" si="51"/>
        <v>0</v>
      </c>
      <c r="N276" s="122">
        <f t="shared" si="52"/>
        <v>0</v>
      </c>
      <c r="O276" s="123">
        <f t="shared" si="49"/>
        <v>0</v>
      </c>
    </row>
    <row r="277" spans="1:15" x14ac:dyDescent="0.2">
      <c r="A277" s="166" t="s">
        <v>578</v>
      </c>
      <c r="B277" s="126" t="s">
        <v>424</v>
      </c>
      <c r="C277" s="115">
        <v>46</v>
      </c>
      <c r="D277" s="116">
        <v>0</v>
      </c>
      <c r="E277" s="116">
        <f t="shared" si="53"/>
        <v>46</v>
      </c>
      <c r="F277" s="118"/>
      <c r="G277" s="118">
        <f t="shared" si="48"/>
        <v>46</v>
      </c>
      <c r="H277" s="254"/>
      <c r="I277" s="255"/>
      <c r="J277" s="255"/>
      <c r="K277" s="256"/>
      <c r="L277" s="121">
        <f t="shared" si="50"/>
        <v>0</v>
      </c>
      <c r="M277" s="122">
        <f t="shared" si="51"/>
        <v>0</v>
      </c>
      <c r="N277" s="122">
        <f t="shared" si="52"/>
        <v>0</v>
      </c>
      <c r="O277" s="123">
        <f t="shared" si="49"/>
        <v>0</v>
      </c>
    </row>
    <row r="278" spans="1:15" x14ac:dyDescent="0.2">
      <c r="A278" s="166" t="s">
        <v>578</v>
      </c>
      <c r="B278" s="126" t="s">
        <v>425</v>
      </c>
      <c r="C278" s="115">
        <v>11</v>
      </c>
      <c r="D278" s="116">
        <v>0</v>
      </c>
      <c r="E278" s="116">
        <f t="shared" si="53"/>
        <v>11</v>
      </c>
      <c r="F278" s="118"/>
      <c r="G278" s="118">
        <f t="shared" si="48"/>
        <v>11</v>
      </c>
      <c r="H278" s="254"/>
      <c r="I278" s="255"/>
      <c r="J278" s="255"/>
      <c r="K278" s="256"/>
      <c r="L278" s="121">
        <f t="shared" si="50"/>
        <v>0</v>
      </c>
      <c r="M278" s="122">
        <f t="shared" si="51"/>
        <v>0</v>
      </c>
      <c r="N278" s="122">
        <f t="shared" si="52"/>
        <v>0</v>
      </c>
      <c r="O278" s="123">
        <f t="shared" si="49"/>
        <v>0</v>
      </c>
    </row>
    <row r="279" spans="1:15" x14ac:dyDescent="0.2">
      <c r="A279" s="166" t="s">
        <v>519</v>
      </c>
      <c r="B279" s="126" t="s">
        <v>426</v>
      </c>
      <c r="C279" s="115">
        <v>337</v>
      </c>
      <c r="D279" s="116">
        <v>15</v>
      </c>
      <c r="E279" s="116">
        <f t="shared" si="53"/>
        <v>352</v>
      </c>
      <c r="F279" s="118"/>
      <c r="G279" s="118">
        <f t="shared" si="48"/>
        <v>352</v>
      </c>
      <c r="H279" s="254"/>
      <c r="I279" s="255"/>
      <c r="J279" s="255"/>
      <c r="K279" s="256"/>
      <c r="L279" s="121">
        <f t="shared" si="50"/>
        <v>0</v>
      </c>
      <c r="M279" s="122">
        <f t="shared" si="51"/>
        <v>0</v>
      </c>
      <c r="N279" s="122">
        <f t="shared" si="52"/>
        <v>0</v>
      </c>
      <c r="O279" s="123">
        <f t="shared" si="49"/>
        <v>0</v>
      </c>
    </row>
    <row r="280" spans="1:15" x14ac:dyDescent="0.2">
      <c r="A280" s="166" t="s">
        <v>519</v>
      </c>
      <c r="B280" s="126" t="s">
        <v>427</v>
      </c>
      <c r="C280" s="115">
        <v>58</v>
      </c>
      <c r="D280" s="116">
        <v>9</v>
      </c>
      <c r="E280" s="116">
        <f t="shared" si="53"/>
        <v>67</v>
      </c>
      <c r="F280" s="118"/>
      <c r="G280" s="118">
        <f t="shared" si="48"/>
        <v>67</v>
      </c>
      <c r="H280" s="254"/>
      <c r="I280" s="255"/>
      <c r="J280" s="255"/>
      <c r="K280" s="256"/>
      <c r="L280" s="121">
        <f t="shared" si="50"/>
        <v>0</v>
      </c>
      <c r="M280" s="122">
        <f t="shared" si="51"/>
        <v>0</v>
      </c>
      <c r="N280" s="122">
        <f t="shared" si="52"/>
        <v>0</v>
      </c>
      <c r="O280" s="123">
        <f t="shared" si="49"/>
        <v>0</v>
      </c>
    </row>
    <row r="281" spans="1:15" x14ac:dyDescent="0.2">
      <c r="A281" s="166" t="s">
        <v>519</v>
      </c>
      <c r="B281" s="126" t="s">
        <v>297</v>
      </c>
      <c r="C281" s="115">
        <v>1</v>
      </c>
      <c r="D281" s="116">
        <v>0</v>
      </c>
      <c r="E281" s="116">
        <f t="shared" si="53"/>
        <v>1</v>
      </c>
      <c r="F281" s="118"/>
      <c r="G281" s="118">
        <f t="shared" si="48"/>
        <v>1</v>
      </c>
      <c r="H281" s="254"/>
      <c r="I281" s="255"/>
      <c r="J281" s="255"/>
      <c r="K281" s="256"/>
      <c r="L281" s="121">
        <f t="shared" si="50"/>
        <v>0</v>
      </c>
      <c r="M281" s="122">
        <f t="shared" si="51"/>
        <v>0</v>
      </c>
      <c r="N281" s="122">
        <f t="shared" si="52"/>
        <v>0</v>
      </c>
      <c r="O281" s="123">
        <f t="shared" si="49"/>
        <v>0</v>
      </c>
    </row>
    <row r="282" spans="1:15" x14ac:dyDescent="0.2">
      <c r="A282" s="159"/>
      <c r="B282" s="126"/>
      <c r="C282" s="167"/>
      <c r="D282" s="168"/>
      <c r="E282" s="168"/>
      <c r="F282" s="169"/>
      <c r="G282" s="169"/>
      <c r="H282" s="254"/>
      <c r="I282" s="255"/>
      <c r="J282" s="255"/>
      <c r="K282" s="256"/>
      <c r="L282" s="159"/>
      <c r="M282" s="125"/>
      <c r="N282" s="125"/>
      <c r="O282" s="126"/>
    </row>
    <row r="283" spans="1:15" x14ac:dyDescent="0.2">
      <c r="A283" s="138"/>
      <c r="B283" s="139"/>
      <c r="C283" s="112"/>
      <c r="D283" s="113"/>
      <c r="E283" s="113"/>
      <c r="F283" s="114"/>
      <c r="G283" s="114"/>
      <c r="H283" s="243"/>
      <c r="I283" s="230"/>
      <c r="J283" s="230"/>
      <c r="K283" s="244"/>
      <c r="L283" s="127"/>
      <c r="M283" s="128"/>
      <c r="N283" s="128"/>
      <c r="O283" s="129"/>
    </row>
    <row r="284" spans="1:15" x14ac:dyDescent="0.2">
      <c r="A284" s="200"/>
      <c r="B284" s="13"/>
      <c r="C284" s="14"/>
      <c r="D284" s="40"/>
      <c r="E284" s="40"/>
      <c r="F284" s="40"/>
      <c r="G284" s="40"/>
      <c r="H284" s="231"/>
      <c r="I284" s="231"/>
      <c r="J284" s="231"/>
      <c r="K284" s="231"/>
      <c r="L284" s="15"/>
      <c r="M284" s="15"/>
      <c r="N284" s="15"/>
      <c r="O284" s="201"/>
    </row>
    <row r="285" spans="1:15" x14ac:dyDescent="0.2">
      <c r="A285" s="202"/>
      <c r="B285" s="12" t="s">
        <v>428</v>
      </c>
      <c r="C285" s="16"/>
      <c r="D285" s="42"/>
      <c r="E285" s="42"/>
      <c r="F285" s="42"/>
      <c r="G285" s="42"/>
      <c r="H285" s="237"/>
      <c r="I285" s="237"/>
      <c r="J285" s="237"/>
      <c r="K285" s="237"/>
      <c r="L285" s="155"/>
      <c r="M285" s="14"/>
      <c r="N285" s="14"/>
      <c r="O285" s="204"/>
    </row>
    <row r="286" spans="1:15" x14ac:dyDescent="0.2">
      <c r="A286" s="164" t="s">
        <v>582</v>
      </c>
      <c r="B286" s="165" t="s">
        <v>429</v>
      </c>
      <c r="C286" s="147">
        <v>1</v>
      </c>
      <c r="D286" s="148">
        <v>0</v>
      </c>
      <c r="E286" s="148">
        <f t="shared" ref="E286:E295" si="54">D286+C286</f>
        <v>1</v>
      </c>
      <c r="F286" s="150"/>
      <c r="G286" s="118">
        <f t="shared" ref="G286:G295" si="55">F286+E286</f>
        <v>1</v>
      </c>
      <c r="H286" s="251"/>
      <c r="I286" s="252"/>
      <c r="J286" s="252"/>
      <c r="K286" s="253"/>
      <c r="L286" s="156">
        <f>H286*C286</f>
        <v>0</v>
      </c>
      <c r="M286" s="157">
        <f>D286*I286</f>
        <v>0</v>
      </c>
      <c r="N286" s="157">
        <f>J286*F286</f>
        <v>0</v>
      </c>
      <c r="O286" s="158">
        <f t="shared" ref="O286:O295" si="56">K286*G286</f>
        <v>0</v>
      </c>
    </row>
    <row r="287" spans="1:15" x14ac:dyDescent="0.2">
      <c r="A287" s="166" t="s">
        <v>583</v>
      </c>
      <c r="B287" s="126" t="s">
        <v>430</v>
      </c>
      <c r="C287" s="115">
        <v>6</v>
      </c>
      <c r="D287" s="116">
        <v>0</v>
      </c>
      <c r="E287" s="116">
        <f t="shared" si="54"/>
        <v>6</v>
      </c>
      <c r="F287" s="118"/>
      <c r="G287" s="118">
        <f t="shared" si="55"/>
        <v>6</v>
      </c>
      <c r="H287" s="254"/>
      <c r="I287" s="255"/>
      <c r="J287" s="255"/>
      <c r="K287" s="256"/>
      <c r="L287" s="121">
        <f>H287*C287</f>
        <v>0</v>
      </c>
      <c r="M287" s="122">
        <f>D287*I287</f>
        <v>0</v>
      </c>
      <c r="N287" s="122">
        <f>J287*F287</f>
        <v>0</v>
      </c>
      <c r="O287" s="123">
        <f t="shared" si="56"/>
        <v>0</v>
      </c>
    </row>
    <row r="288" spans="1:15" x14ac:dyDescent="0.2">
      <c r="A288" s="166" t="s">
        <v>578</v>
      </c>
      <c r="B288" s="126" t="s">
        <v>299</v>
      </c>
      <c r="C288" s="115">
        <v>2</v>
      </c>
      <c r="D288" s="116">
        <v>1</v>
      </c>
      <c r="E288" s="116">
        <f t="shared" si="54"/>
        <v>3</v>
      </c>
      <c r="F288" s="118"/>
      <c r="G288" s="118">
        <f t="shared" si="55"/>
        <v>3</v>
      </c>
      <c r="H288" s="254"/>
      <c r="I288" s="255"/>
      <c r="J288" s="255"/>
      <c r="K288" s="256"/>
      <c r="L288" s="121">
        <f t="shared" ref="L288:L295" si="57">H288*C288</f>
        <v>0</v>
      </c>
      <c r="M288" s="122">
        <f t="shared" ref="M288:M295" si="58">D288*I288</f>
        <v>0</v>
      </c>
      <c r="N288" s="122">
        <f t="shared" ref="N288:N295" si="59">J288*F288</f>
        <v>0</v>
      </c>
      <c r="O288" s="123">
        <f t="shared" si="56"/>
        <v>0</v>
      </c>
    </row>
    <row r="289" spans="1:15" x14ac:dyDescent="0.2">
      <c r="A289" s="166" t="s">
        <v>578</v>
      </c>
      <c r="B289" s="126" t="s">
        <v>301</v>
      </c>
      <c r="C289" s="115">
        <v>1</v>
      </c>
      <c r="D289" s="116">
        <v>0</v>
      </c>
      <c r="E289" s="116">
        <f t="shared" si="54"/>
        <v>1</v>
      </c>
      <c r="F289" s="118"/>
      <c r="G289" s="118">
        <f t="shared" si="55"/>
        <v>1</v>
      </c>
      <c r="H289" s="254"/>
      <c r="I289" s="255"/>
      <c r="J289" s="255"/>
      <c r="K289" s="256"/>
      <c r="L289" s="121">
        <f t="shared" si="57"/>
        <v>0</v>
      </c>
      <c r="M289" s="122">
        <f t="shared" si="58"/>
        <v>0</v>
      </c>
      <c r="N289" s="122">
        <f t="shared" si="59"/>
        <v>0</v>
      </c>
      <c r="O289" s="123">
        <f t="shared" si="56"/>
        <v>0</v>
      </c>
    </row>
    <row r="290" spans="1:15" x14ac:dyDescent="0.2">
      <c r="A290" s="166" t="s">
        <v>578</v>
      </c>
      <c r="B290" s="126" t="s">
        <v>431</v>
      </c>
      <c r="C290" s="115">
        <v>0</v>
      </c>
      <c r="D290" s="116">
        <v>1</v>
      </c>
      <c r="E290" s="116">
        <f t="shared" si="54"/>
        <v>1</v>
      </c>
      <c r="F290" s="118"/>
      <c r="G290" s="118">
        <f t="shared" si="55"/>
        <v>1</v>
      </c>
      <c r="H290" s="254"/>
      <c r="I290" s="255"/>
      <c r="J290" s="255"/>
      <c r="K290" s="256"/>
      <c r="L290" s="121">
        <f t="shared" si="57"/>
        <v>0</v>
      </c>
      <c r="M290" s="122">
        <f t="shared" si="58"/>
        <v>0</v>
      </c>
      <c r="N290" s="122">
        <f t="shared" si="59"/>
        <v>0</v>
      </c>
      <c r="O290" s="123">
        <f t="shared" si="56"/>
        <v>0</v>
      </c>
    </row>
    <row r="291" spans="1:15" x14ac:dyDescent="0.2">
      <c r="A291" s="166" t="s">
        <v>578</v>
      </c>
      <c r="B291" s="126" t="s">
        <v>432</v>
      </c>
      <c r="C291" s="115">
        <v>1</v>
      </c>
      <c r="D291" s="116">
        <v>0</v>
      </c>
      <c r="E291" s="116">
        <f t="shared" si="54"/>
        <v>1</v>
      </c>
      <c r="F291" s="118"/>
      <c r="G291" s="118">
        <f t="shared" si="55"/>
        <v>1</v>
      </c>
      <c r="H291" s="254"/>
      <c r="I291" s="255"/>
      <c r="J291" s="255"/>
      <c r="K291" s="256"/>
      <c r="L291" s="121">
        <f t="shared" si="57"/>
        <v>0</v>
      </c>
      <c r="M291" s="122">
        <f t="shared" si="58"/>
        <v>0</v>
      </c>
      <c r="N291" s="122">
        <f t="shared" si="59"/>
        <v>0</v>
      </c>
      <c r="O291" s="123">
        <f t="shared" si="56"/>
        <v>0</v>
      </c>
    </row>
    <row r="292" spans="1:15" x14ac:dyDescent="0.2">
      <c r="A292" s="166" t="s">
        <v>578</v>
      </c>
      <c r="B292" s="126" t="s">
        <v>298</v>
      </c>
      <c r="C292" s="115">
        <v>4</v>
      </c>
      <c r="D292" s="116">
        <v>2</v>
      </c>
      <c r="E292" s="116">
        <f t="shared" si="54"/>
        <v>6</v>
      </c>
      <c r="F292" s="118"/>
      <c r="G292" s="118">
        <f t="shared" si="55"/>
        <v>6</v>
      </c>
      <c r="H292" s="254"/>
      <c r="I292" s="255"/>
      <c r="J292" s="255"/>
      <c r="K292" s="256"/>
      <c r="L292" s="121">
        <f t="shared" si="57"/>
        <v>0</v>
      </c>
      <c r="M292" s="122">
        <f t="shared" si="58"/>
        <v>0</v>
      </c>
      <c r="N292" s="122">
        <f t="shared" si="59"/>
        <v>0</v>
      </c>
      <c r="O292" s="123">
        <f t="shared" si="56"/>
        <v>0</v>
      </c>
    </row>
    <row r="293" spans="1:15" x14ac:dyDescent="0.2">
      <c r="A293" s="166" t="s">
        <v>519</v>
      </c>
      <c r="B293" s="126" t="s">
        <v>433</v>
      </c>
      <c r="C293" s="115">
        <v>1</v>
      </c>
      <c r="D293" s="116">
        <v>0</v>
      </c>
      <c r="E293" s="116">
        <f t="shared" si="54"/>
        <v>1</v>
      </c>
      <c r="F293" s="118"/>
      <c r="G293" s="118">
        <f t="shared" si="55"/>
        <v>1</v>
      </c>
      <c r="H293" s="254"/>
      <c r="I293" s="255"/>
      <c r="J293" s="255"/>
      <c r="K293" s="256"/>
      <c r="L293" s="121">
        <f t="shared" si="57"/>
        <v>0</v>
      </c>
      <c r="M293" s="122">
        <f t="shared" si="58"/>
        <v>0</v>
      </c>
      <c r="N293" s="122">
        <f t="shared" si="59"/>
        <v>0</v>
      </c>
      <c r="O293" s="123">
        <f t="shared" si="56"/>
        <v>0</v>
      </c>
    </row>
    <row r="294" spans="1:15" x14ac:dyDescent="0.2">
      <c r="A294" s="166" t="s">
        <v>519</v>
      </c>
      <c r="B294" s="126" t="s">
        <v>434</v>
      </c>
      <c r="C294" s="115">
        <v>1</v>
      </c>
      <c r="D294" s="116">
        <v>0</v>
      </c>
      <c r="E294" s="116">
        <f t="shared" si="54"/>
        <v>1</v>
      </c>
      <c r="F294" s="118"/>
      <c r="G294" s="118">
        <f t="shared" si="55"/>
        <v>1</v>
      </c>
      <c r="H294" s="254"/>
      <c r="I294" s="255"/>
      <c r="J294" s="255"/>
      <c r="K294" s="256"/>
      <c r="L294" s="121">
        <f t="shared" si="57"/>
        <v>0</v>
      </c>
      <c r="M294" s="122">
        <f t="shared" si="58"/>
        <v>0</v>
      </c>
      <c r="N294" s="122">
        <f t="shared" si="59"/>
        <v>0</v>
      </c>
      <c r="O294" s="123">
        <f t="shared" si="56"/>
        <v>0</v>
      </c>
    </row>
    <row r="295" spans="1:15" x14ac:dyDescent="0.2">
      <c r="A295" s="166" t="s">
        <v>584</v>
      </c>
      <c r="B295" s="126" t="s">
        <v>435</v>
      </c>
      <c r="C295" s="115">
        <v>1</v>
      </c>
      <c r="D295" s="116">
        <v>1</v>
      </c>
      <c r="E295" s="116">
        <f t="shared" si="54"/>
        <v>2</v>
      </c>
      <c r="F295" s="118"/>
      <c r="G295" s="118">
        <f t="shared" si="55"/>
        <v>2</v>
      </c>
      <c r="H295" s="254"/>
      <c r="I295" s="255"/>
      <c r="J295" s="255"/>
      <c r="K295" s="256"/>
      <c r="L295" s="121">
        <f t="shared" si="57"/>
        <v>0</v>
      </c>
      <c r="M295" s="122">
        <f t="shared" si="58"/>
        <v>0</v>
      </c>
      <c r="N295" s="122">
        <f t="shared" si="59"/>
        <v>0</v>
      </c>
      <c r="O295" s="123">
        <f t="shared" si="56"/>
        <v>0</v>
      </c>
    </row>
    <row r="296" spans="1:15" x14ac:dyDescent="0.2">
      <c r="A296" s="166"/>
      <c r="B296" s="126"/>
      <c r="C296" s="170"/>
      <c r="D296" s="116"/>
      <c r="E296" s="116"/>
      <c r="F296" s="118"/>
      <c r="G296" s="117"/>
      <c r="H296" s="254"/>
      <c r="I296" s="255"/>
      <c r="J296" s="255"/>
      <c r="K296" s="256"/>
      <c r="L296" s="159"/>
      <c r="M296" s="125"/>
      <c r="N296" s="125"/>
      <c r="O296" s="126"/>
    </row>
    <row r="297" spans="1:15" x14ac:dyDescent="0.2">
      <c r="A297" s="138"/>
      <c r="B297" s="139"/>
      <c r="C297" s="112"/>
      <c r="D297" s="113"/>
      <c r="E297" s="113"/>
      <c r="F297" s="114"/>
      <c r="G297" s="120"/>
      <c r="H297" s="243"/>
      <c r="I297" s="230"/>
      <c r="J297" s="230"/>
      <c r="K297" s="244"/>
      <c r="L297" s="127"/>
      <c r="M297" s="128"/>
      <c r="N297" s="128"/>
      <c r="O297" s="129"/>
    </row>
    <row r="298" spans="1:15" x14ac:dyDescent="0.2">
      <c r="A298" s="200"/>
      <c r="B298" s="13"/>
      <c r="C298" s="14"/>
      <c r="D298" s="40"/>
      <c r="E298" s="40"/>
      <c r="F298" s="40"/>
      <c r="G298" s="40"/>
      <c r="H298" s="231"/>
      <c r="I298" s="231"/>
      <c r="J298" s="231"/>
      <c r="K298" s="231"/>
      <c r="L298" s="15"/>
      <c r="M298" s="15"/>
      <c r="N298" s="15"/>
      <c r="O298" s="201"/>
    </row>
    <row r="299" spans="1:15" x14ac:dyDescent="0.2">
      <c r="A299" s="202"/>
      <c r="B299" s="12" t="s">
        <v>436</v>
      </c>
      <c r="C299" s="16"/>
      <c r="D299" s="42"/>
      <c r="E299" s="42"/>
      <c r="F299" s="42"/>
      <c r="G299" s="42"/>
      <c r="H299" s="237"/>
      <c r="I299" s="237"/>
      <c r="J299" s="237"/>
      <c r="K299" s="237"/>
      <c r="L299" s="155"/>
      <c r="M299" s="14"/>
      <c r="N299" s="14"/>
      <c r="O299" s="204"/>
    </row>
    <row r="300" spans="1:15" x14ac:dyDescent="0.2">
      <c r="A300" s="164" t="s">
        <v>585</v>
      </c>
      <c r="B300" s="165" t="s">
        <v>218</v>
      </c>
      <c r="C300" s="147">
        <v>3</v>
      </c>
      <c r="D300" s="148">
        <v>58386</v>
      </c>
      <c r="E300" s="148">
        <f t="shared" ref="E300:E307" si="60">D300+C300</f>
        <v>58389</v>
      </c>
      <c r="F300" s="150"/>
      <c r="G300" s="118">
        <f t="shared" ref="G300:G307" si="61">F300+E300</f>
        <v>58389</v>
      </c>
      <c r="H300" s="251"/>
      <c r="I300" s="252"/>
      <c r="J300" s="252"/>
      <c r="K300" s="253"/>
      <c r="L300" s="156">
        <f>H300*C300</f>
        <v>0</v>
      </c>
      <c r="M300" s="157">
        <f>D300*I300</f>
        <v>0</v>
      </c>
      <c r="N300" s="157">
        <f>J300*F300</f>
        <v>0</v>
      </c>
      <c r="O300" s="158">
        <f t="shared" ref="O300:O307" si="62">K300*G300</f>
        <v>0</v>
      </c>
    </row>
    <row r="301" spans="1:15" x14ac:dyDescent="0.2">
      <c r="A301" s="166" t="s">
        <v>586</v>
      </c>
      <c r="B301" s="126" t="s">
        <v>437</v>
      </c>
      <c r="C301" s="115">
        <v>1</v>
      </c>
      <c r="D301" s="116">
        <v>9</v>
      </c>
      <c r="E301" s="116">
        <f t="shared" si="60"/>
        <v>10</v>
      </c>
      <c r="F301" s="118"/>
      <c r="G301" s="118">
        <f t="shared" si="61"/>
        <v>10</v>
      </c>
      <c r="H301" s="254"/>
      <c r="I301" s="255"/>
      <c r="J301" s="255"/>
      <c r="K301" s="256"/>
      <c r="L301" s="121">
        <f>H301*C301</f>
        <v>0</v>
      </c>
      <c r="M301" s="122">
        <f>D301*I301</f>
        <v>0</v>
      </c>
      <c r="N301" s="122">
        <f>J301*F301</f>
        <v>0</v>
      </c>
      <c r="O301" s="123">
        <f t="shared" si="62"/>
        <v>0</v>
      </c>
    </row>
    <row r="302" spans="1:15" x14ac:dyDescent="0.2">
      <c r="A302" s="166" t="s">
        <v>586</v>
      </c>
      <c r="B302" s="126" t="s">
        <v>438</v>
      </c>
      <c r="C302" s="115">
        <v>1</v>
      </c>
      <c r="D302" s="116">
        <v>1</v>
      </c>
      <c r="E302" s="116">
        <f t="shared" si="60"/>
        <v>2</v>
      </c>
      <c r="F302" s="118"/>
      <c r="G302" s="118">
        <f t="shared" si="61"/>
        <v>2</v>
      </c>
      <c r="H302" s="254"/>
      <c r="I302" s="255"/>
      <c r="J302" s="255"/>
      <c r="K302" s="256"/>
      <c r="L302" s="121">
        <f t="shared" ref="L302:L307" si="63">H302*C302</f>
        <v>0</v>
      </c>
      <c r="M302" s="122">
        <f t="shared" ref="M302:M307" si="64">D302*I302</f>
        <v>0</v>
      </c>
      <c r="N302" s="122">
        <f t="shared" ref="N302:N307" si="65">J302*F302</f>
        <v>0</v>
      </c>
      <c r="O302" s="123">
        <f t="shared" si="62"/>
        <v>0</v>
      </c>
    </row>
    <row r="303" spans="1:15" x14ac:dyDescent="0.2">
      <c r="A303" s="166" t="s">
        <v>587</v>
      </c>
      <c r="B303" s="126" t="s">
        <v>219</v>
      </c>
      <c r="C303" s="115">
        <v>1</v>
      </c>
      <c r="D303" s="116">
        <v>1</v>
      </c>
      <c r="E303" s="116">
        <f t="shared" si="60"/>
        <v>2</v>
      </c>
      <c r="F303" s="118"/>
      <c r="G303" s="118">
        <f t="shared" si="61"/>
        <v>2</v>
      </c>
      <c r="H303" s="254"/>
      <c r="I303" s="255"/>
      <c r="J303" s="255"/>
      <c r="K303" s="256"/>
      <c r="L303" s="121">
        <f t="shared" si="63"/>
        <v>0</v>
      </c>
      <c r="M303" s="122">
        <f t="shared" si="64"/>
        <v>0</v>
      </c>
      <c r="N303" s="122">
        <f t="shared" si="65"/>
        <v>0</v>
      </c>
      <c r="O303" s="123">
        <f t="shared" si="62"/>
        <v>0</v>
      </c>
    </row>
    <row r="304" spans="1:15" x14ac:dyDescent="0.2">
      <c r="A304" s="166" t="s">
        <v>588</v>
      </c>
      <c r="B304" s="126" t="s">
        <v>439</v>
      </c>
      <c r="C304" s="115">
        <v>0</v>
      </c>
      <c r="D304" s="116">
        <v>4</v>
      </c>
      <c r="E304" s="116">
        <f t="shared" si="60"/>
        <v>4</v>
      </c>
      <c r="F304" s="118"/>
      <c r="G304" s="118">
        <f t="shared" si="61"/>
        <v>4</v>
      </c>
      <c r="H304" s="254"/>
      <c r="I304" s="255"/>
      <c r="J304" s="255"/>
      <c r="K304" s="256"/>
      <c r="L304" s="121">
        <f t="shared" si="63"/>
        <v>0</v>
      </c>
      <c r="M304" s="122">
        <f t="shared" si="64"/>
        <v>0</v>
      </c>
      <c r="N304" s="122">
        <f t="shared" si="65"/>
        <v>0</v>
      </c>
      <c r="O304" s="123">
        <f t="shared" si="62"/>
        <v>0</v>
      </c>
    </row>
    <row r="305" spans="1:15" x14ac:dyDescent="0.2">
      <c r="A305" s="166" t="s">
        <v>587</v>
      </c>
      <c r="B305" s="126" t="s">
        <v>440</v>
      </c>
      <c r="C305" s="115">
        <v>0</v>
      </c>
      <c r="D305" s="116">
        <v>21</v>
      </c>
      <c r="E305" s="116">
        <f t="shared" si="60"/>
        <v>21</v>
      </c>
      <c r="F305" s="118"/>
      <c r="G305" s="118">
        <f t="shared" si="61"/>
        <v>21</v>
      </c>
      <c r="H305" s="254"/>
      <c r="I305" s="255"/>
      <c r="J305" s="255"/>
      <c r="K305" s="256"/>
      <c r="L305" s="121">
        <f t="shared" si="63"/>
        <v>0</v>
      </c>
      <c r="M305" s="122">
        <f t="shared" si="64"/>
        <v>0</v>
      </c>
      <c r="N305" s="122">
        <f t="shared" si="65"/>
        <v>0</v>
      </c>
      <c r="O305" s="123">
        <f t="shared" si="62"/>
        <v>0</v>
      </c>
    </row>
    <row r="306" spans="1:15" x14ac:dyDescent="0.2">
      <c r="A306" s="166" t="s">
        <v>578</v>
      </c>
      <c r="B306" s="126" t="s">
        <v>441</v>
      </c>
      <c r="C306" s="115">
        <v>3</v>
      </c>
      <c r="D306" s="116">
        <v>45</v>
      </c>
      <c r="E306" s="116">
        <f t="shared" si="60"/>
        <v>48</v>
      </c>
      <c r="F306" s="118"/>
      <c r="G306" s="118">
        <f t="shared" si="61"/>
        <v>48</v>
      </c>
      <c r="H306" s="254"/>
      <c r="I306" s="255"/>
      <c r="J306" s="255"/>
      <c r="K306" s="256"/>
      <c r="L306" s="121">
        <f t="shared" si="63"/>
        <v>0</v>
      </c>
      <c r="M306" s="122">
        <f t="shared" si="64"/>
        <v>0</v>
      </c>
      <c r="N306" s="122">
        <f t="shared" si="65"/>
        <v>0</v>
      </c>
      <c r="O306" s="123">
        <f t="shared" si="62"/>
        <v>0</v>
      </c>
    </row>
    <row r="307" spans="1:15" x14ac:dyDescent="0.2">
      <c r="A307" s="166" t="s">
        <v>578</v>
      </c>
      <c r="B307" s="126" t="s">
        <v>442</v>
      </c>
      <c r="C307" s="115">
        <v>0</v>
      </c>
      <c r="D307" s="116">
        <v>29</v>
      </c>
      <c r="E307" s="116">
        <f t="shared" si="60"/>
        <v>29</v>
      </c>
      <c r="F307" s="118"/>
      <c r="G307" s="118">
        <f t="shared" si="61"/>
        <v>29</v>
      </c>
      <c r="H307" s="254"/>
      <c r="I307" s="255"/>
      <c r="J307" s="255"/>
      <c r="K307" s="256"/>
      <c r="L307" s="121">
        <f t="shared" si="63"/>
        <v>0</v>
      </c>
      <c r="M307" s="122">
        <f t="shared" si="64"/>
        <v>0</v>
      </c>
      <c r="N307" s="122">
        <f t="shared" si="65"/>
        <v>0</v>
      </c>
      <c r="O307" s="123">
        <f t="shared" si="62"/>
        <v>0</v>
      </c>
    </row>
    <row r="308" spans="1:15" x14ac:dyDescent="0.2">
      <c r="A308" s="166"/>
      <c r="B308" s="126"/>
      <c r="C308" s="170"/>
      <c r="D308" s="116"/>
      <c r="E308" s="116"/>
      <c r="F308" s="118"/>
      <c r="G308" s="117"/>
      <c r="H308" s="254"/>
      <c r="I308" s="255"/>
      <c r="J308" s="255"/>
      <c r="K308" s="256"/>
      <c r="L308" s="159"/>
      <c r="M308" s="125"/>
      <c r="N308" s="125"/>
      <c r="O308" s="126"/>
    </row>
    <row r="309" spans="1:15" x14ac:dyDescent="0.2">
      <c r="A309" s="138"/>
      <c r="B309" s="139"/>
      <c r="C309" s="112"/>
      <c r="D309" s="113"/>
      <c r="E309" s="113"/>
      <c r="F309" s="114"/>
      <c r="G309" s="120"/>
      <c r="H309" s="243"/>
      <c r="I309" s="230"/>
      <c r="J309" s="230"/>
      <c r="K309" s="244"/>
      <c r="L309" s="127"/>
      <c r="M309" s="128"/>
      <c r="N309" s="128"/>
      <c r="O309" s="129"/>
    </row>
    <row r="310" spans="1:15" x14ac:dyDescent="0.2">
      <c r="A310" s="200"/>
      <c r="B310" s="13"/>
      <c r="C310" s="14"/>
      <c r="D310" s="40"/>
      <c r="E310" s="40"/>
      <c r="F310" s="40"/>
      <c r="G310" s="40"/>
      <c r="H310" s="231"/>
      <c r="I310" s="231"/>
      <c r="J310" s="231"/>
      <c r="K310" s="231"/>
      <c r="L310" s="15"/>
      <c r="M310" s="15"/>
      <c r="N310" s="15"/>
      <c r="O310" s="201"/>
    </row>
    <row r="311" spans="1:15" x14ac:dyDescent="0.2">
      <c r="A311" s="205"/>
      <c r="B311" s="47" t="s">
        <v>287</v>
      </c>
      <c r="C311" s="16"/>
      <c r="D311" s="42"/>
      <c r="E311" s="42"/>
      <c r="F311" s="42"/>
      <c r="G311" s="42"/>
      <c r="H311" s="237"/>
      <c r="I311" s="237"/>
      <c r="J311" s="237"/>
      <c r="K311" s="237"/>
      <c r="L311" s="155"/>
      <c r="M311" s="14"/>
      <c r="N311" s="14"/>
      <c r="O311" s="204"/>
    </row>
    <row r="312" spans="1:15" x14ac:dyDescent="0.2">
      <c r="A312" s="172"/>
      <c r="B312" s="146" t="s">
        <v>288</v>
      </c>
      <c r="C312" s="147">
        <v>3</v>
      </c>
      <c r="D312" s="148">
        <v>0</v>
      </c>
      <c r="E312" s="148">
        <f t="shared" ref="E312:E328" si="66">D312+C312</f>
        <v>3</v>
      </c>
      <c r="F312" s="150"/>
      <c r="G312" s="118">
        <f t="shared" ref="G312:G328" si="67">F312+E312</f>
        <v>3</v>
      </c>
      <c r="H312" s="251"/>
      <c r="I312" s="252"/>
      <c r="J312" s="252"/>
      <c r="K312" s="253"/>
      <c r="L312" s="156">
        <f>H312*C312</f>
        <v>0</v>
      </c>
      <c r="M312" s="157">
        <f>D312*I312</f>
        <v>0</v>
      </c>
      <c r="N312" s="157">
        <f>J312*F312</f>
        <v>0</v>
      </c>
      <c r="O312" s="158">
        <f t="shared" ref="O312:O328" si="68">K312*G312</f>
        <v>0</v>
      </c>
    </row>
    <row r="313" spans="1:15" x14ac:dyDescent="0.2">
      <c r="A313" s="151"/>
      <c r="B313" s="134" t="s">
        <v>289</v>
      </c>
      <c r="C313" s="115">
        <v>5581</v>
      </c>
      <c r="D313" s="116">
        <v>0</v>
      </c>
      <c r="E313" s="116">
        <f t="shared" si="66"/>
        <v>5581</v>
      </c>
      <c r="F313" s="118"/>
      <c r="G313" s="118">
        <f t="shared" si="67"/>
        <v>5581</v>
      </c>
      <c r="H313" s="254"/>
      <c r="I313" s="255"/>
      <c r="J313" s="255"/>
      <c r="K313" s="256"/>
      <c r="L313" s="121">
        <f>H313*C313</f>
        <v>0</v>
      </c>
      <c r="M313" s="122">
        <f>D313*I313</f>
        <v>0</v>
      </c>
      <c r="N313" s="122">
        <f>J313*F313</f>
        <v>0</v>
      </c>
      <c r="O313" s="123">
        <f t="shared" si="68"/>
        <v>0</v>
      </c>
    </row>
    <row r="314" spans="1:15" x14ac:dyDescent="0.2">
      <c r="A314" s="151"/>
      <c r="B314" s="134" t="s">
        <v>290</v>
      </c>
      <c r="C314" s="115">
        <v>1460</v>
      </c>
      <c r="D314" s="116">
        <v>0</v>
      </c>
      <c r="E314" s="116">
        <f t="shared" si="66"/>
        <v>1460</v>
      </c>
      <c r="F314" s="118"/>
      <c r="G314" s="118">
        <f t="shared" si="67"/>
        <v>1460</v>
      </c>
      <c r="H314" s="254"/>
      <c r="I314" s="255"/>
      <c r="J314" s="255"/>
      <c r="K314" s="256"/>
      <c r="L314" s="121">
        <f t="shared" ref="L314:L328" si="69">H314*C314</f>
        <v>0</v>
      </c>
      <c r="M314" s="122">
        <f t="shared" ref="M314:M328" si="70">D314*I314</f>
        <v>0</v>
      </c>
      <c r="N314" s="122">
        <f t="shared" ref="N314:N328" si="71">J314*F314</f>
        <v>0</v>
      </c>
      <c r="O314" s="123">
        <f t="shared" si="68"/>
        <v>0</v>
      </c>
    </row>
    <row r="315" spans="1:15" x14ac:dyDescent="0.2">
      <c r="A315" s="151"/>
      <c r="B315" s="134" t="s">
        <v>443</v>
      </c>
      <c r="C315" s="115">
        <v>1863</v>
      </c>
      <c r="D315" s="116">
        <v>0</v>
      </c>
      <c r="E315" s="116">
        <f t="shared" si="66"/>
        <v>1863</v>
      </c>
      <c r="F315" s="118"/>
      <c r="G315" s="118">
        <f t="shared" si="67"/>
        <v>1863</v>
      </c>
      <c r="H315" s="254"/>
      <c r="I315" s="255"/>
      <c r="J315" s="255"/>
      <c r="K315" s="256"/>
      <c r="L315" s="121">
        <f t="shared" si="69"/>
        <v>0</v>
      </c>
      <c r="M315" s="122">
        <f t="shared" si="70"/>
        <v>0</v>
      </c>
      <c r="N315" s="122">
        <f t="shared" si="71"/>
        <v>0</v>
      </c>
      <c r="O315" s="123">
        <f t="shared" si="68"/>
        <v>0</v>
      </c>
    </row>
    <row r="316" spans="1:15" x14ac:dyDescent="0.2">
      <c r="A316" s="151"/>
      <c r="B316" s="134" t="s">
        <v>444</v>
      </c>
      <c r="C316" s="115">
        <v>2256</v>
      </c>
      <c r="D316" s="116">
        <v>0</v>
      </c>
      <c r="E316" s="116">
        <f t="shared" si="66"/>
        <v>2256</v>
      </c>
      <c r="F316" s="118"/>
      <c r="G316" s="118">
        <f t="shared" si="67"/>
        <v>2256</v>
      </c>
      <c r="H316" s="254"/>
      <c r="I316" s="255"/>
      <c r="J316" s="255"/>
      <c r="K316" s="256"/>
      <c r="L316" s="121">
        <f t="shared" si="69"/>
        <v>0</v>
      </c>
      <c r="M316" s="122">
        <f t="shared" si="70"/>
        <v>0</v>
      </c>
      <c r="N316" s="122">
        <f t="shared" si="71"/>
        <v>0</v>
      </c>
      <c r="O316" s="123">
        <f t="shared" si="68"/>
        <v>0</v>
      </c>
    </row>
    <row r="317" spans="1:15" x14ac:dyDescent="0.2">
      <c r="A317" s="151"/>
      <c r="B317" s="134" t="s">
        <v>291</v>
      </c>
      <c r="C317" s="115">
        <v>2</v>
      </c>
      <c r="D317" s="116">
        <v>0</v>
      </c>
      <c r="E317" s="116">
        <f t="shared" si="66"/>
        <v>2</v>
      </c>
      <c r="F317" s="118"/>
      <c r="G317" s="118">
        <f t="shared" si="67"/>
        <v>2</v>
      </c>
      <c r="H317" s="254"/>
      <c r="I317" s="255"/>
      <c r="J317" s="255"/>
      <c r="K317" s="256"/>
      <c r="L317" s="121">
        <f t="shared" si="69"/>
        <v>0</v>
      </c>
      <c r="M317" s="122">
        <f t="shared" si="70"/>
        <v>0</v>
      </c>
      <c r="N317" s="122">
        <f t="shared" si="71"/>
        <v>0</v>
      </c>
      <c r="O317" s="123">
        <f t="shared" si="68"/>
        <v>0</v>
      </c>
    </row>
    <row r="318" spans="1:15" x14ac:dyDescent="0.2">
      <c r="A318" s="151"/>
      <c r="B318" s="134" t="s">
        <v>292</v>
      </c>
      <c r="C318" s="115">
        <v>13305</v>
      </c>
      <c r="D318" s="116">
        <v>0</v>
      </c>
      <c r="E318" s="116">
        <f t="shared" si="66"/>
        <v>13305</v>
      </c>
      <c r="F318" s="118"/>
      <c r="G318" s="118">
        <f t="shared" si="67"/>
        <v>13305</v>
      </c>
      <c r="H318" s="254"/>
      <c r="I318" s="255"/>
      <c r="J318" s="255"/>
      <c r="K318" s="256"/>
      <c r="L318" s="121">
        <f t="shared" si="69"/>
        <v>0</v>
      </c>
      <c r="M318" s="122">
        <f t="shared" si="70"/>
        <v>0</v>
      </c>
      <c r="N318" s="122">
        <f t="shared" si="71"/>
        <v>0</v>
      </c>
      <c r="O318" s="123">
        <f t="shared" si="68"/>
        <v>0</v>
      </c>
    </row>
    <row r="319" spans="1:15" x14ac:dyDescent="0.2">
      <c r="A319" s="151"/>
      <c r="B319" s="134" t="s">
        <v>293</v>
      </c>
      <c r="C319" s="115">
        <v>3</v>
      </c>
      <c r="D319" s="116">
        <v>0</v>
      </c>
      <c r="E319" s="116">
        <f t="shared" si="66"/>
        <v>3</v>
      </c>
      <c r="F319" s="118"/>
      <c r="G319" s="118">
        <f t="shared" si="67"/>
        <v>3</v>
      </c>
      <c r="H319" s="254"/>
      <c r="I319" s="255"/>
      <c r="J319" s="255"/>
      <c r="K319" s="256"/>
      <c r="L319" s="121">
        <f t="shared" si="69"/>
        <v>0</v>
      </c>
      <c r="M319" s="122">
        <f t="shared" si="70"/>
        <v>0</v>
      </c>
      <c r="N319" s="122">
        <f t="shared" si="71"/>
        <v>0</v>
      </c>
      <c r="O319" s="123">
        <f t="shared" si="68"/>
        <v>0</v>
      </c>
    </row>
    <row r="320" spans="1:15" x14ac:dyDescent="0.2">
      <c r="A320" s="151"/>
      <c r="B320" s="134" t="s">
        <v>294</v>
      </c>
      <c r="C320" s="115">
        <v>3342</v>
      </c>
      <c r="D320" s="116">
        <v>0</v>
      </c>
      <c r="E320" s="116">
        <f t="shared" si="66"/>
        <v>3342</v>
      </c>
      <c r="F320" s="118"/>
      <c r="G320" s="118">
        <f t="shared" si="67"/>
        <v>3342</v>
      </c>
      <c r="H320" s="254"/>
      <c r="I320" s="255"/>
      <c r="J320" s="255"/>
      <c r="K320" s="256"/>
      <c r="L320" s="121">
        <f t="shared" si="69"/>
        <v>0</v>
      </c>
      <c r="M320" s="122">
        <f t="shared" si="70"/>
        <v>0</v>
      </c>
      <c r="N320" s="122">
        <f t="shared" si="71"/>
        <v>0</v>
      </c>
      <c r="O320" s="123">
        <f t="shared" si="68"/>
        <v>0</v>
      </c>
    </row>
    <row r="321" spans="1:15" x14ac:dyDescent="0.2">
      <c r="A321" s="151"/>
      <c r="B321" s="134" t="s">
        <v>445</v>
      </c>
      <c r="C321" s="115">
        <v>1</v>
      </c>
      <c r="D321" s="116">
        <v>0</v>
      </c>
      <c r="E321" s="116">
        <f t="shared" si="66"/>
        <v>1</v>
      </c>
      <c r="F321" s="118"/>
      <c r="G321" s="118">
        <f t="shared" si="67"/>
        <v>1</v>
      </c>
      <c r="H321" s="254"/>
      <c r="I321" s="255"/>
      <c r="J321" s="255"/>
      <c r="K321" s="256"/>
      <c r="L321" s="121">
        <f t="shared" si="69"/>
        <v>0</v>
      </c>
      <c r="M321" s="122">
        <f t="shared" si="70"/>
        <v>0</v>
      </c>
      <c r="N321" s="122">
        <f t="shared" si="71"/>
        <v>0</v>
      </c>
      <c r="O321" s="123">
        <f t="shared" si="68"/>
        <v>0</v>
      </c>
    </row>
    <row r="322" spans="1:15" x14ac:dyDescent="0.2">
      <c r="A322" s="151"/>
      <c r="B322" s="134" t="s">
        <v>295</v>
      </c>
      <c r="C322" s="115">
        <v>14127</v>
      </c>
      <c r="D322" s="116">
        <v>0</v>
      </c>
      <c r="E322" s="116">
        <f t="shared" si="66"/>
        <v>14127</v>
      </c>
      <c r="F322" s="118"/>
      <c r="G322" s="118">
        <f t="shared" si="67"/>
        <v>14127</v>
      </c>
      <c r="H322" s="254"/>
      <c r="I322" s="255"/>
      <c r="J322" s="255"/>
      <c r="K322" s="256"/>
      <c r="L322" s="121">
        <f t="shared" si="69"/>
        <v>0</v>
      </c>
      <c r="M322" s="122">
        <f t="shared" si="70"/>
        <v>0</v>
      </c>
      <c r="N322" s="122">
        <f t="shared" si="71"/>
        <v>0</v>
      </c>
      <c r="O322" s="123">
        <f t="shared" si="68"/>
        <v>0</v>
      </c>
    </row>
    <row r="323" spans="1:15" x14ac:dyDescent="0.2">
      <c r="A323" s="151"/>
      <c r="B323" s="134" t="s">
        <v>296</v>
      </c>
      <c r="C323" s="115">
        <v>252</v>
      </c>
      <c r="D323" s="116">
        <v>0</v>
      </c>
      <c r="E323" s="116">
        <f t="shared" si="66"/>
        <v>252</v>
      </c>
      <c r="F323" s="118"/>
      <c r="G323" s="118">
        <f t="shared" si="67"/>
        <v>252</v>
      </c>
      <c r="H323" s="254"/>
      <c r="I323" s="255"/>
      <c r="J323" s="255"/>
      <c r="K323" s="256"/>
      <c r="L323" s="121">
        <f t="shared" si="69"/>
        <v>0</v>
      </c>
      <c r="M323" s="122">
        <f t="shared" si="70"/>
        <v>0</v>
      </c>
      <c r="N323" s="122">
        <f t="shared" si="71"/>
        <v>0</v>
      </c>
      <c r="O323" s="123">
        <f t="shared" si="68"/>
        <v>0</v>
      </c>
    </row>
    <row r="324" spans="1:15" x14ac:dyDescent="0.2">
      <c r="A324" s="151"/>
      <c r="B324" s="134" t="s">
        <v>446</v>
      </c>
      <c r="C324" s="115">
        <v>19</v>
      </c>
      <c r="D324" s="116">
        <v>0</v>
      </c>
      <c r="E324" s="116">
        <f t="shared" si="66"/>
        <v>19</v>
      </c>
      <c r="F324" s="118"/>
      <c r="G324" s="118">
        <f t="shared" si="67"/>
        <v>19</v>
      </c>
      <c r="H324" s="254"/>
      <c r="I324" s="255"/>
      <c r="J324" s="255"/>
      <c r="K324" s="256"/>
      <c r="L324" s="121">
        <f t="shared" si="69"/>
        <v>0</v>
      </c>
      <c r="M324" s="122">
        <f t="shared" si="70"/>
        <v>0</v>
      </c>
      <c r="N324" s="122">
        <f t="shared" si="71"/>
        <v>0</v>
      </c>
      <c r="O324" s="123">
        <f t="shared" si="68"/>
        <v>0</v>
      </c>
    </row>
    <row r="325" spans="1:15" x14ac:dyDescent="0.2">
      <c r="A325" s="151"/>
      <c r="B325" s="134" t="s">
        <v>447</v>
      </c>
      <c r="C325" s="115">
        <v>1</v>
      </c>
      <c r="D325" s="116">
        <v>0</v>
      </c>
      <c r="E325" s="116">
        <f t="shared" si="66"/>
        <v>1</v>
      </c>
      <c r="F325" s="118"/>
      <c r="G325" s="118">
        <f t="shared" si="67"/>
        <v>1</v>
      </c>
      <c r="H325" s="254"/>
      <c r="I325" s="255"/>
      <c r="J325" s="255"/>
      <c r="K325" s="256"/>
      <c r="L325" s="121">
        <f t="shared" si="69"/>
        <v>0</v>
      </c>
      <c r="M325" s="122">
        <f t="shared" si="70"/>
        <v>0</v>
      </c>
      <c r="N325" s="122">
        <f t="shared" si="71"/>
        <v>0</v>
      </c>
      <c r="O325" s="123">
        <f t="shared" si="68"/>
        <v>0</v>
      </c>
    </row>
    <row r="326" spans="1:15" x14ac:dyDescent="0.2">
      <c r="A326" s="151"/>
      <c r="B326" s="134" t="s">
        <v>448</v>
      </c>
      <c r="C326" s="115">
        <v>2</v>
      </c>
      <c r="D326" s="116">
        <v>0</v>
      </c>
      <c r="E326" s="116">
        <f t="shared" si="66"/>
        <v>2</v>
      </c>
      <c r="F326" s="118"/>
      <c r="G326" s="118">
        <f t="shared" si="67"/>
        <v>2</v>
      </c>
      <c r="H326" s="254"/>
      <c r="I326" s="255"/>
      <c r="J326" s="255"/>
      <c r="K326" s="256"/>
      <c r="L326" s="121">
        <f t="shared" si="69"/>
        <v>0</v>
      </c>
      <c r="M326" s="122">
        <f t="shared" si="70"/>
        <v>0</v>
      </c>
      <c r="N326" s="122">
        <f t="shared" si="71"/>
        <v>0</v>
      </c>
      <c r="O326" s="123">
        <f t="shared" si="68"/>
        <v>0</v>
      </c>
    </row>
    <row r="327" spans="1:15" x14ac:dyDescent="0.2">
      <c r="A327" s="151"/>
      <c r="B327" s="134" t="s">
        <v>449</v>
      </c>
      <c r="C327" s="115">
        <v>12384</v>
      </c>
      <c r="D327" s="116">
        <v>0</v>
      </c>
      <c r="E327" s="116">
        <f t="shared" si="66"/>
        <v>12384</v>
      </c>
      <c r="F327" s="118"/>
      <c r="G327" s="118">
        <f t="shared" si="67"/>
        <v>12384</v>
      </c>
      <c r="H327" s="254"/>
      <c r="I327" s="255"/>
      <c r="J327" s="255"/>
      <c r="K327" s="256"/>
      <c r="L327" s="121">
        <f t="shared" si="69"/>
        <v>0</v>
      </c>
      <c r="M327" s="122">
        <f t="shared" si="70"/>
        <v>0</v>
      </c>
      <c r="N327" s="122">
        <f t="shared" si="71"/>
        <v>0</v>
      </c>
      <c r="O327" s="123">
        <f t="shared" si="68"/>
        <v>0</v>
      </c>
    </row>
    <row r="328" spans="1:15" x14ac:dyDescent="0.2">
      <c r="A328" s="151"/>
      <c r="B328" s="134" t="s">
        <v>450</v>
      </c>
      <c r="C328" s="115">
        <v>22</v>
      </c>
      <c r="D328" s="116">
        <v>0</v>
      </c>
      <c r="E328" s="116">
        <f t="shared" si="66"/>
        <v>22</v>
      </c>
      <c r="F328" s="118"/>
      <c r="G328" s="118">
        <f t="shared" si="67"/>
        <v>22</v>
      </c>
      <c r="H328" s="254"/>
      <c r="I328" s="255"/>
      <c r="J328" s="255"/>
      <c r="K328" s="256"/>
      <c r="L328" s="121">
        <f t="shared" si="69"/>
        <v>0</v>
      </c>
      <c r="M328" s="122">
        <f t="shared" si="70"/>
        <v>0</v>
      </c>
      <c r="N328" s="122">
        <f t="shared" si="71"/>
        <v>0</v>
      </c>
      <c r="O328" s="123">
        <f t="shared" si="68"/>
        <v>0</v>
      </c>
    </row>
    <row r="329" spans="1:15" x14ac:dyDescent="0.2">
      <c r="A329" s="166"/>
      <c r="B329" s="126"/>
      <c r="C329" s="170"/>
      <c r="D329" s="116"/>
      <c r="E329" s="116"/>
      <c r="F329" s="118"/>
      <c r="G329" s="117"/>
      <c r="H329" s="254"/>
      <c r="I329" s="255"/>
      <c r="J329" s="255"/>
      <c r="K329" s="256"/>
      <c r="L329" s="159"/>
      <c r="M329" s="125"/>
      <c r="N329" s="125"/>
      <c r="O329" s="126"/>
    </row>
    <row r="330" spans="1:15" x14ac:dyDescent="0.2">
      <c r="A330" s="138"/>
      <c r="B330" s="139"/>
      <c r="C330" s="112"/>
      <c r="D330" s="113"/>
      <c r="E330" s="113"/>
      <c r="F330" s="114"/>
      <c r="G330" s="120"/>
      <c r="H330" s="243"/>
      <c r="I330" s="230"/>
      <c r="J330" s="230"/>
      <c r="K330" s="244"/>
      <c r="L330" s="127"/>
      <c r="M330" s="128"/>
      <c r="N330" s="128"/>
      <c r="O330" s="129"/>
    </row>
    <row r="331" spans="1:15" x14ac:dyDescent="0.2">
      <c r="A331" s="200"/>
      <c r="B331" s="13"/>
      <c r="C331" s="14"/>
      <c r="D331" s="40"/>
      <c r="E331" s="40"/>
      <c r="F331" s="40"/>
      <c r="G331" s="40"/>
      <c r="H331" s="231"/>
      <c r="I331" s="231"/>
      <c r="J331" s="231"/>
      <c r="K331" s="231"/>
      <c r="L331" s="15"/>
      <c r="M331" s="15"/>
      <c r="N331" s="15"/>
      <c r="O331" s="201"/>
    </row>
    <row r="332" spans="1:15" x14ac:dyDescent="0.2">
      <c r="A332" s="202"/>
      <c r="B332" s="12" t="s">
        <v>277</v>
      </c>
      <c r="C332" s="16"/>
      <c r="D332" s="42"/>
      <c r="E332" s="42"/>
      <c r="F332" s="42"/>
      <c r="G332" s="42"/>
      <c r="H332" s="237"/>
      <c r="I332" s="237"/>
      <c r="J332" s="237"/>
      <c r="K332" s="237"/>
      <c r="L332" s="155"/>
      <c r="M332" s="14"/>
      <c r="N332" s="14"/>
      <c r="O332" s="204"/>
    </row>
    <row r="333" spans="1:15" x14ac:dyDescent="0.2">
      <c r="A333" s="164"/>
      <c r="B333" s="165" t="s">
        <v>278</v>
      </c>
      <c r="C333" s="147">
        <v>5</v>
      </c>
      <c r="D333" s="148">
        <v>0</v>
      </c>
      <c r="E333" s="148">
        <f t="shared" ref="E333:E341" si="72">D333+C333</f>
        <v>5</v>
      </c>
      <c r="F333" s="150"/>
      <c r="G333" s="118">
        <f t="shared" ref="G333:G341" si="73">F333+E333</f>
        <v>5</v>
      </c>
      <c r="H333" s="251"/>
      <c r="I333" s="252"/>
      <c r="J333" s="252"/>
      <c r="K333" s="253"/>
      <c r="L333" s="156">
        <f>H333*C333</f>
        <v>0</v>
      </c>
      <c r="M333" s="157">
        <f>D333*I333</f>
        <v>0</v>
      </c>
      <c r="N333" s="157">
        <f>J333*F333</f>
        <v>0</v>
      </c>
      <c r="O333" s="158">
        <f t="shared" ref="O333:O341" si="74">K333*G333</f>
        <v>0</v>
      </c>
    </row>
    <row r="334" spans="1:15" x14ac:dyDescent="0.2">
      <c r="A334" s="166"/>
      <c r="B334" s="126" t="s">
        <v>451</v>
      </c>
      <c r="C334" s="115">
        <v>55</v>
      </c>
      <c r="D334" s="116">
        <v>0</v>
      </c>
      <c r="E334" s="116">
        <f t="shared" si="72"/>
        <v>55</v>
      </c>
      <c r="F334" s="118"/>
      <c r="G334" s="118">
        <f t="shared" si="73"/>
        <v>55</v>
      </c>
      <c r="H334" s="254"/>
      <c r="I334" s="255"/>
      <c r="J334" s="255"/>
      <c r="K334" s="256"/>
      <c r="L334" s="121">
        <f>H334*C334</f>
        <v>0</v>
      </c>
      <c r="M334" s="122">
        <f>D334*I334</f>
        <v>0</v>
      </c>
      <c r="N334" s="122">
        <f>J334*F334</f>
        <v>0</v>
      </c>
      <c r="O334" s="123">
        <f t="shared" si="74"/>
        <v>0</v>
      </c>
    </row>
    <row r="335" spans="1:15" x14ac:dyDescent="0.2">
      <c r="A335" s="166"/>
      <c r="B335" s="126" t="s">
        <v>19</v>
      </c>
      <c r="C335" s="115">
        <v>1</v>
      </c>
      <c r="D335" s="116">
        <v>0</v>
      </c>
      <c r="E335" s="116">
        <f t="shared" si="72"/>
        <v>1</v>
      </c>
      <c r="F335" s="118"/>
      <c r="G335" s="118">
        <f t="shared" si="73"/>
        <v>1</v>
      </c>
      <c r="H335" s="254"/>
      <c r="I335" s="255"/>
      <c r="J335" s="255"/>
      <c r="K335" s="256"/>
      <c r="L335" s="121">
        <f t="shared" ref="L335:L341" si="75">H335*C335</f>
        <v>0</v>
      </c>
      <c r="M335" s="122">
        <f t="shared" ref="M335:M341" si="76">D335*I335</f>
        <v>0</v>
      </c>
      <c r="N335" s="122">
        <f t="shared" ref="N335:N341" si="77">J335*F335</f>
        <v>0</v>
      </c>
      <c r="O335" s="123">
        <f t="shared" si="74"/>
        <v>0</v>
      </c>
    </row>
    <row r="336" spans="1:15" x14ac:dyDescent="0.2">
      <c r="A336" s="166"/>
      <c r="B336" s="126" t="s">
        <v>452</v>
      </c>
      <c r="C336" s="115">
        <v>1783</v>
      </c>
      <c r="D336" s="116">
        <v>0</v>
      </c>
      <c r="E336" s="116">
        <f t="shared" si="72"/>
        <v>1783</v>
      </c>
      <c r="F336" s="118"/>
      <c r="G336" s="118">
        <f t="shared" si="73"/>
        <v>1783</v>
      </c>
      <c r="H336" s="254"/>
      <c r="I336" s="255"/>
      <c r="J336" s="255"/>
      <c r="K336" s="256"/>
      <c r="L336" s="121">
        <f t="shared" si="75"/>
        <v>0</v>
      </c>
      <c r="M336" s="122">
        <f t="shared" si="76"/>
        <v>0</v>
      </c>
      <c r="N336" s="122">
        <f t="shared" si="77"/>
        <v>0</v>
      </c>
      <c r="O336" s="123">
        <f t="shared" si="74"/>
        <v>0</v>
      </c>
    </row>
    <row r="337" spans="1:15" x14ac:dyDescent="0.2">
      <c r="A337" s="166"/>
      <c r="B337" s="126" t="s">
        <v>279</v>
      </c>
      <c r="C337" s="115">
        <v>34</v>
      </c>
      <c r="D337" s="116">
        <v>0</v>
      </c>
      <c r="E337" s="116">
        <f t="shared" si="72"/>
        <v>34</v>
      </c>
      <c r="F337" s="118"/>
      <c r="G337" s="118">
        <f t="shared" si="73"/>
        <v>34</v>
      </c>
      <c r="H337" s="254"/>
      <c r="I337" s="255"/>
      <c r="J337" s="255"/>
      <c r="K337" s="256"/>
      <c r="L337" s="121">
        <f t="shared" si="75"/>
        <v>0</v>
      </c>
      <c r="M337" s="122">
        <f t="shared" si="76"/>
        <v>0</v>
      </c>
      <c r="N337" s="122">
        <f t="shared" si="77"/>
        <v>0</v>
      </c>
      <c r="O337" s="123">
        <f t="shared" si="74"/>
        <v>0</v>
      </c>
    </row>
    <row r="338" spans="1:15" x14ac:dyDescent="0.2">
      <c r="A338" s="166"/>
      <c r="B338" s="126" t="s">
        <v>280</v>
      </c>
      <c r="C338" s="115">
        <v>437</v>
      </c>
      <c r="D338" s="116">
        <v>0</v>
      </c>
      <c r="E338" s="116">
        <f t="shared" si="72"/>
        <v>437</v>
      </c>
      <c r="F338" s="118"/>
      <c r="G338" s="118">
        <f t="shared" si="73"/>
        <v>437</v>
      </c>
      <c r="H338" s="254"/>
      <c r="I338" s="255"/>
      <c r="J338" s="255"/>
      <c r="K338" s="256"/>
      <c r="L338" s="121">
        <f t="shared" si="75"/>
        <v>0</v>
      </c>
      <c r="M338" s="122">
        <f t="shared" si="76"/>
        <v>0</v>
      </c>
      <c r="N338" s="122">
        <f t="shared" si="77"/>
        <v>0</v>
      </c>
      <c r="O338" s="123">
        <f t="shared" si="74"/>
        <v>0</v>
      </c>
    </row>
    <row r="339" spans="1:15" x14ac:dyDescent="0.2">
      <c r="A339" s="166"/>
      <c r="B339" s="126" t="s">
        <v>453</v>
      </c>
      <c r="C339" s="115">
        <v>19</v>
      </c>
      <c r="D339" s="116">
        <v>0</v>
      </c>
      <c r="E339" s="116">
        <f t="shared" si="72"/>
        <v>19</v>
      </c>
      <c r="F339" s="118"/>
      <c r="G339" s="118">
        <f t="shared" si="73"/>
        <v>19</v>
      </c>
      <c r="H339" s="254"/>
      <c r="I339" s="255"/>
      <c r="J339" s="255"/>
      <c r="K339" s="256"/>
      <c r="L339" s="121">
        <f t="shared" si="75"/>
        <v>0</v>
      </c>
      <c r="M339" s="122">
        <f t="shared" si="76"/>
        <v>0</v>
      </c>
      <c r="N339" s="122">
        <f t="shared" si="77"/>
        <v>0</v>
      </c>
      <c r="O339" s="123">
        <f t="shared" si="74"/>
        <v>0</v>
      </c>
    </row>
    <row r="340" spans="1:15" x14ac:dyDescent="0.2">
      <c r="A340" s="166"/>
      <c r="B340" s="126" t="s">
        <v>454</v>
      </c>
      <c r="C340" s="115">
        <v>2</v>
      </c>
      <c r="D340" s="116">
        <v>0</v>
      </c>
      <c r="E340" s="116">
        <f t="shared" si="72"/>
        <v>2</v>
      </c>
      <c r="F340" s="118"/>
      <c r="G340" s="118">
        <f t="shared" si="73"/>
        <v>2</v>
      </c>
      <c r="H340" s="254"/>
      <c r="I340" s="255"/>
      <c r="J340" s="255"/>
      <c r="K340" s="256"/>
      <c r="L340" s="121">
        <f t="shared" si="75"/>
        <v>0</v>
      </c>
      <c r="M340" s="122">
        <f t="shared" si="76"/>
        <v>0</v>
      </c>
      <c r="N340" s="122">
        <f t="shared" si="77"/>
        <v>0</v>
      </c>
      <c r="O340" s="123">
        <f t="shared" si="74"/>
        <v>0</v>
      </c>
    </row>
    <row r="341" spans="1:15" x14ac:dyDescent="0.2">
      <c r="A341" s="166"/>
      <c r="B341" s="126" t="s">
        <v>455</v>
      </c>
      <c r="C341" s="115">
        <v>2</v>
      </c>
      <c r="D341" s="116">
        <v>0</v>
      </c>
      <c r="E341" s="116">
        <f t="shared" si="72"/>
        <v>2</v>
      </c>
      <c r="F341" s="118"/>
      <c r="G341" s="118">
        <f t="shared" si="73"/>
        <v>2</v>
      </c>
      <c r="H341" s="254"/>
      <c r="I341" s="255"/>
      <c r="J341" s="255"/>
      <c r="K341" s="256"/>
      <c r="L341" s="121">
        <f t="shared" si="75"/>
        <v>0</v>
      </c>
      <c r="M341" s="122">
        <f t="shared" si="76"/>
        <v>0</v>
      </c>
      <c r="N341" s="122">
        <f t="shared" si="77"/>
        <v>0</v>
      </c>
      <c r="O341" s="123">
        <f t="shared" si="74"/>
        <v>0</v>
      </c>
    </row>
    <row r="342" spans="1:15" x14ac:dyDescent="0.2">
      <c r="A342" s="166"/>
      <c r="B342" s="126"/>
      <c r="C342" s="170"/>
      <c r="D342" s="116"/>
      <c r="E342" s="116"/>
      <c r="F342" s="118"/>
      <c r="G342" s="117"/>
      <c r="H342" s="254"/>
      <c r="I342" s="255"/>
      <c r="J342" s="255"/>
      <c r="K342" s="256"/>
      <c r="L342" s="159"/>
      <c r="M342" s="125"/>
      <c r="N342" s="125"/>
      <c r="O342" s="126"/>
    </row>
    <row r="343" spans="1:15" x14ac:dyDescent="0.2">
      <c r="A343" s="138"/>
      <c r="B343" s="139"/>
      <c r="C343" s="112"/>
      <c r="D343" s="113"/>
      <c r="E343" s="113"/>
      <c r="F343" s="114"/>
      <c r="G343" s="120"/>
      <c r="H343" s="243"/>
      <c r="I343" s="230"/>
      <c r="J343" s="230"/>
      <c r="K343" s="244"/>
      <c r="L343" s="127"/>
      <c r="M343" s="128"/>
      <c r="N343" s="128"/>
      <c r="O343" s="129"/>
    </row>
    <row r="344" spans="1:15" x14ac:dyDescent="0.2">
      <c r="A344" s="200"/>
      <c r="B344" s="13"/>
      <c r="C344" s="14"/>
      <c r="D344" s="40"/>
      <c r="E344" s="40"/>
      <c r="F344" s="40"/>
      <c r="G344" s="40"/>
      <c r="H344" s="231"/>
      <c r="I344" s="231"/>
      <c r="J344" s="231"/>
      <c r="K344" s="231"/>
      <c r="L344" s="15"/>
      <c r="M344" s="15"/>
      <c r="N344" s="15"/>
      <c r="O344" s="201"/>
    </row>
    <row r="345" spans="1:15" x14ac:dyDescent="0.2">
      <c r="A345" s="202"/>
      <c r="B345" s="12" t="s">
        <v>456</v>
      </c>
      <c r="C345" s="16"/>
      <c r="D345" s="42"/>
      <c r="E345" s="42"/>
      <c r="F345" s="42"/>
      <c r="G345" s="42"/>
      <c r="H345" s="237"/>
      <c r="I345" s="237"/>
      <c r="J345" s="237"/>
      <c r="K345" s="237"/>
      <c r="L345" s="155"/>
      <c r="M345" s="14"/>
      <c r="N345" s="14"/>
      <c r="O345" s="204"/>
    </row>
    <row r="346" spans="1:15" x14ac:dyDescent="0.2">
      <c r="A346" s="164"/>
      <c r="B346" s="165" t="s">
        <v>457</v>
      </c>
      <c r="C346" s="147">
        <v>21</v>
      </c>
      <c r="D346" s="148">
        <v>0</v>
      </c>
      <c r="E346" s="148">
        <f>D346+C346</f>
        <v>21</v>
      </c>
      <c r="F346" s="150"/>
      <c r="G346" s="150">
        <f>F346+E346</f>
        <v>21</v>
      </c>
      <c r="H346" s="251"/>
      <c r="I346" s="252"/>
      <c r="J346" s="252"/>
      <c r="K346" s="253"/>
      <c r="L346" s="156">
        <f>H346*C346</f>
        <v>0</v>
      </c>
      <c r="M346" s="157">
        <f>D346*I346</f>
        <v>0</v>
      </c>
      <c r="N346" s="157">
        <f>J346*F346</f>
        <v>0</v>
      </c>
      <c r="O346" s="158">
        <f t="shared" ref="O346:O349" si="78">K346*G346</f>
        <v>0</v>
      </c>
    </row>
    <row r="347" spans="1:15" x14ac:dyDescent="0.2">
      <c r="A347" s="166"/>
      <c r="B347" s="126" t="s">
        <v>458</v>
      </c>
      <c r="C347" s="115">
        <v>8131</v>
      </c>
      <c r="D347" s="116">
        <v>0</v>
      </c>
      <c r="E347" s="116">
        <f>D347+C347</f>
        <v>8131</v>
      </c>
      <c r="F347" s="118"/>
      <c r="G347" s="118">
        <f>F347+E347</f>
        <v>8131</v>
      </c>
      <c r="H347" s="254"/>
      <c r="I347" s="255"/>
      <c r="J347" s="255"/>
      <c r="K347" s="256"/>
      <c r="L347" s="121">
        <f>H347*C347</f>
        <v>0</v>
      </c>
      <c r="M347" s="122">
        <f>D347*I347</f>
        <v>0</v>
      </c>
      <c r="N347" s="122">
        <f>J347*F347</f>
        <v>0</v>
      </c>
      <c r="O347" s="123">
        <f t="shared" si="78"/>
        <v>0</v>
      </c>
    </row>
    <row r="348" spans="1:15" x14ac:dyDescent="0.2">
      <c r="A348" s="166"/>
      <c r="B348" s="126" t="s">
        <v>459</v>
      </c>
      <c r="C348" s="115">
        <v>21</v>
      </c>
      <c r="D348" s="116">
        <v>0</v>
      </c>
      <c r="E348" s="116">
        <f>D348+C348</f>
        <v>21</v>
      </c>
      <c r="F348" s="118"/>
      <c r="G348" s="118">
        <f>F348+E348</f>
        <v>21</v>
      </c>
      <c r="H348" s="254"/>
      <c r="I348" s="255"/>
      <c r="J348" s="255"/>
      <c r="K348" s="256"/>
      <c r="L348" s="121">
        <f>H348*C348</f>
        <v>0</v>
      </c>
      <c r="M348" s="122">
        <f>D348*I348</f>
        <v>0</v>
      </c>
      <c r="N348" s="122">
        <f>J348*F348</f>
        <v>0</v>
      </c>
      <c r="O348" s="123">
        <f t="shared" si="78"/>
        <v>0</v>
      </c>
    </row>
    <row r="349" spans="1:15" x14ac:dyDescent="0.2">
      <c r="A349" s="166"/>
      <c r="B349" s="126" t="s">
        <v>460</v>
      </c>
      <c r="C349" s="115">
        <v>1</v>
      </c>
      <c r="D349" s="116">
        <v>0</v>
      </c>
      <c r="E349" s="116">
        <f>D349+C349</f>
        <v>1</v>
      </c>
      <c r="F349" s="118"/>
      <c r="G349" s="118">
        <f>F349+E349</f>
        <v>1</v>
      </c>
      <c r="H349" s="254"/>
      <c r="I349" s="255"/>
      <c r="J349" s="255"/>
      <c r="K349" s="256"/>
      <c r="L349" s="121">
        <f>H349*C349</f>
        <v>0</v>
      </c>
      <c r="M349" s="122">
        <f>D349*I349</f>
        <v>0</v>
      </c>
      <c r="N349" s="122">
        <f>J349*F349</f>
        <v>0</v>
      </c>
      <c r="O349" s="123">
        <f t="shared" si="78"/>
        <v>0</v>
      </c>
    </row>
    <row r="350" spans="1:15" x14ac:dyDescent="0.2">
      <c r="A350" s="166"/>
      <c r="B350" s="126"/>
      <c r="C350" s="170"/>
      <c r="D350" s="116"/>
      <c r="E350" s="116"/>
      <c r="F350" s="118"/>
      <c r="G350" s="118"/>
      <c r="H350" s="254"/>
      <c r="I350" s="255"/>
      <c r="J350" s="255"/>
      <c r="K350" s="256"/>
      <c r="L350" s="159"/>
      <c r="M350" s="125"/>
      <c r="N350" s="125"/>
      <c r="O350" s="126"/>
    </row>
    <row r="351" spans="1:15" x14ac:dyDescent="0.2">
      <c r="A351" s="138"/>
      <c r="B351" s="139"/>
      <c r="C351" s="112"/>
      <c r="D351" s="113"/>
      <c r="E351" s="113"/>
      <c r="F351" s="114"/>
      <c r="G351" s="173"/>
      <c r="H351" s="243"/>
      <c r="I351" s="230"/>
      <c r="J351" s="230"/>
      <c r="K351" s="244"/>
      <c r="L351" s="127"/>
      <c r="M351" s="128"/>
      <c r="N351" s="128"/>
      <c r="O351" s="129"/>
    </row>
    <row r="352" spans="1:15" x14ac:dyDescent="0.2">
      <c r="A352" s="200"/>
      <c r="B352" s="13"/>
      <c r="C352" s="14"/>
      <c r="D352" s="40"/>
      <c r="E352" s="40"/>
      <c r="F352" s="40"/>
      <c r="G352" s="40"/>
      <c r="H352" s="231"/>
      <c r="I352" s="231"/>
      <c r="J352" s="231"/>
      <c r="K352" s="231"/>
      <c r="L352" s="15"/>
      <c r="M352" s="15"/>
      <c r="N352" s="15"/>
      <c r="O352" s="201"/>
    </row>
    <row r="353" spans="1:15" x14ac:dyDescent="0.2">
      <c r="A353" s="202"/>
      <c r="B353" s="12" t="s">
        <v>302</v>
      </c>
      <c r="C353" s="16"/>
      <c r="D353" s="42"/>
      <c r="E353" s="42"/>
      <c r="F353" s="42"/>
      <c r="G353" s="42"/>
      <c r="H353" s="237"/>
      <c r="I353" s="237"/>
      <c r="J353" s="237"/>
      <c r="K353" s="237"/>
      <c r="L353" s="155"/>
      <c r="M353" s="14"/>
      <c r="N353" s="14"/>
      <c r="O353" s="204"/>
    </row>
    <row r="354" spans="1:15" x14ac:dyDescent="0.2">
      <c r="A354" s="164"/>
      <c r="B354" s="165" t="s">
        <v>461</v>
      </c>
      <c r="C354" s="147">
        <v>2</v>
      </c>
      <c r="D354" s="148">
        <v>0</v>
      </c>
      <c r="E354" s="148">
        <f>D354+C354</f>
        <v>2</v>
      </c>
      <c r="F354" s="150"/>
      <c r="G354" s="150">
        <f>F354+E354</f>
        <v>2</v>
      </c>
      <c r="H354" s="251"/>
      <c r="I354" s="252"/>
      <c r="J354" s="252"/>
      <c r="K354" s="253"/>
      <c r="L354" s="156">
        <f>H354*C354</f>
        <v>0</v>
      </c>
      <c r="M354" s="157">
        <f>D354*I354</f>
        <v>0</v>
      </c>
      <c r="N354" s="157">
        <f>J354*F354</f>
        <v>0</v>
      </c>
      <c r="O354" s="158">
        <f t="shared" ref="O354:O356" si="79">K354*G354</f>
        <v>0</v>
      </c>
    </row>
    <row r="355" spans="1:15" x14ac:dyDescent="0.2">
      <c r="A355" s="166"/>
      <c r="B355" s="126" t="s">
        <v>462</v>
      </c>
      <c r="C355" s="115">
        <v>1</v>
      </c>
      <c r="D355" s="116">
        <v>0</v>
      </c>
      <c r="E355" s="116">
        <f>D355+C355</f>
        <v>1</v>
      </c>
      <c r="F355" s="118"/>
      <c r="G355" s="118">
        <f>F355+E355</f>
        <v>1</v>
      </c>
      <c r="H355" s="254"/>
      <c r="I355" s="255"/>
      <c r="J355" s="255"/>
      <c r="K355" s="256"/>
      <c r="L355" s="121">
        <f>H355*C355</f>
        <v>0</v>
      </c>
      <c r="M355" s="122">
        <f>D355*I355</f>
        <v>0</v>
      </c>
      <c r="N355" s="122">
        <f>J355*F355</f>
        <v>0</v>
      </c>
      <c r="O355" s="123">
        <f t="shared" si="79"/>
        <v>0</v>
      </c>
    </row>
    <row r="356" spans="1:15" x14ac:dyDescent="0.2">
      <c r="A356" s="166"/>
      <c r="B356" s="126" t="s">
        <v>463</v>
      </c>
      <c r="C356" s="115">
        <v>67</v>
      </c>
      <c r="D356" s="116">
        <v>0</v>
      </c>
      <c r="E356" s="116">
        <f>D356+C356</f>
        <v>67</v>
      </c>
      <c r="F356" s="118"/>
      <c r="G356" s="118">
        <f>F356+E356</f>
        <v>67</v>
      </c>
      <c r="H356" s="254"/>
      <c r="I356" s="255"/>
      <c r="J356" s="255"/>
      <c r="K356" s="256"/>
      <c r="L356" s="121">
        <f>H356*C356</f>
        <v>0</v>
      </c>
      <c r="M356" s="122">
        <f>D356*I356</f>
        <v>0</v>
      </c>
      <c r="N356" s="122">
        <f>J356*F356</f>
        <v>0</v>
      </c>
      <c r="O356" s="123">
        <f t="shared" si="79"/>
        <v>0</v>
      </c>
    </row>
    <row r="357" spans="1:15" x14ac:dyDescent="0.2">
      <c r="A357" s="166"/>
      <c r="B357" s="126"/>
      <c r="C357" s="170"/>
      <c r="D357" s="116"/>
      <c r="E357" s="116"/>
      <c r="F357" s="118"/>
      <c r="G357" s="118"/>
      <c r="H357" s="254"/>
      <c r="I357" s="255"/>
      <c r="J357" s="255"/>
      <c r="K357" s="256"/>
      <c r="L357" s="121"/>
      <c r="M357" s="122"/>
      <c r="N357" s="122"/>
      <c r="O357" s="123"/>
    </row>
    <row r="358" spans="1:15" x14ac:dyDescent="0.2">
      <c r="A358" s="138"/>
      <c r="B358" s="139"/>
      <c r="C358" s="112"/>
      <c r="D358" s="113"/>
      <c r="E358" s="113"/>
      <c r="F358" s="114"/>
      <c r="G358" s="114"/>
      <c r="H358" s="243"/>
      <c r="I358" s="230"/>
      <c r="J358" s="230"/>
      <c r="K358" s="244"/>
      <c r="L358" s="127"/>
      <c r="M358" s="128"/>
      <c r="N358" s="128"/>
      <c r="O358" s="129"/>
    </row>
    <row r="359" spans="1:15" x14ac:dyDescent="0.2">
      <c r="A359" s="200"/>
      <c r="B359" s="13"/>
      <c r="C359" s="14"/>
      <c r="D359" s="40"/>
      <c r="E359" s="40"/>
      <c r="F359" s="40"/>
      <c r="G359" s="40"/>
      <c r="H359" s="231"/>
      <c r="I359" s="231"/>
      <c r="J359" s="231"/>
      <c r="K359" s="231"/>
      <c r="L359" s="15"/>
      <c r="M359" s="15"/>
      <c r="N359" s="15"/>
      <c r="O359" s="201"/>
    </row>
    <row r="360" spans="1:15" x14ac:dyDescent="0.2">
      <c r="A360" s="202"/>
      <c r="B360" s="12" t="s">
        <v>303</v>
      </c>
      <c r="C360" s="16"/>
      <c r="D360" s="42"/>
      <c r="E360" s="42"/>
      <c r="F360" s="42"/>
      <c r="G360" s="42"/>
      <c r="H360" s="237"/>
      <c r="I360" s="237"/>
      <c r="J360" s="237"/>
      <c r="K360" s="237"/>
      <c r="L360" s="155"/>
      <c r="M360" s="14"/>
      <c r="N360" s="14"/>
      <c r="O360" s="204"/>
    </row>
    <row r="361" spans="1:15" x14ac:dyDescent="0.2">
      <c r="A361" s="164" t="s">
        <v>589</v>
      </c>
      <c r="B361" s="165" t="s">
        <v>464</v>
      </c>
      <c r="C361" s="147">
        <v>1</v>
      </c>
      <c r="D361" s="148">
        <v>2</v>
      </c>
      <c r="E361" s="148">
        <f>D361+C361</f>
        <v>3</v>
      </c>
      <c r="F361" s="150"/>
      <c r="G361" s="118">
        <f>F361+E361</f>
        <v>3</v>
      </c>
      <c r="H361" s="251"/>
      <c r="I361" s="252"/>
      <c r="J361" s="252"/>
      <c r="K361" s="253"/>
      <c r="L361" s="156">
        <f>H361*C361</f>
        <v>0</v>
      </c>
      <c r="M361" s="157">
        <f>D361*I361</f>
        <v>0</v>
      </c>
      <c r="N361" s="157">
        <f>J361*F361</f>
        <v>0</v>
      </c>
      <c r="O361" s="158">
        <f t="shared" ref="O361:O363" si="80">K361*G361</f>
        <v>0</v>
      </c>
    </row>
    <row r="362" spans="1:15" x14ac:dyDescent="0.2">
      <c r="A362" s="166" t="s">
        <v>589</v>
      </c>
      <c r="B362" s="126" t="s">
        <v>465</v>
      </c>
      <c r="C362" s="115">
        <v>0</v>
      </c>
      <c r="D362" s="116">
        <v>2</v>
      </c>
      <c r="E362" s="116">
        <f>D362+C362</f>
        <v>2</v>
      </c>
      <c r="F362" s="118"/>
      <c r="G362" s="118">
        <f>F362+E362</f>
        <v>2</v>
      </c>
      <c r="H362" s="254"/>
      <c r="I362" s="255"/>
      <c r="J362" s="255"/>
      <c r="K362" s="256"/>
      <c r="L362" s="121">
        <f>H362*C362</f>
        <v>0</v>
      </c>
      <c r="M362" s="122">
        <f>D362*I362</f>
        <v>0</v>
      </c>
      <c r="N362" s="122">
        <f>J362*F362</f>
        <v>0</v>
      </c>
      <c r="O362" s="123">
        <f t="shared" si="80"/>
        <v>0</v>
      </c>
    </row>
    <row r="363" spans="1:15" x14ac:dyDescent="0.2">
      <c r="A363" s="166" t="s">
        <v>519</v>
      </c>
      <c r="B363" s="126" t="s">
        <v>229</v>
      </c>
      <c r="C363" s="115">
        <v>1</v>
      </c>
      <c r="D363" s="116">
        <v>1</v>
      </c>
      <c r="E363" s="116">
        <f>D363+C363</f>
        <v>2</v>
      </c>
      <c r="F363" s="118"/>
      <c r="G363" s="118">
        <f>F363+E363</f>
        <v>2</v>
      </c>
      <c r="H363" s="254"/>
      <c r="I363" s="255"/>
      <c r="J363" s="255"/>
      <c r="K363" s="256"/>
      <c r="L363" s="121">
        <f>H363*C363</f>
        <v>0</v>
      </c>
      <c r="M363" s="122">
        <f>D363*I363</f>
        <v>0</v>
      </c>
      <c r="N363" s="122">
        <f>J363*F363</f>
        <v>0</v>
      </c>
      <c r="O363" s="123">
        <f t="shared" si="80"/>
        <v>0</v>
      </c>
    </row>
    <row r="364" spans="1:15" x14ac:dyDescent="0.2">
      <c r="A364" s="166"/>
      <c r="B364" s="126"/>
      <c r="C364" s="115"/>
      <c r="D364" s="116"/>
      <c r="E364" s="116"/>
      <c r="F364" s="118"/>
      <c r="G364" s="117"/>
      <c r="H364" s="254"/>
      <c r="I364" s="255"/>
      <c r="J364" s="255"/>
      <c r="K364" s="256"/>
      <c r="L364" s="159"/>
      <c r="M364" s="125"/>
      <c r="N364" s="125"/>
      <c r="O364" s="126"/>
    </row>
    <row r="365" spans="1:15" x14ac:dyDescent="0.2">
      <c r="A365" s="138"/>
      <c r="B365" s="139"/>
      <c r="C365" s="112"/>
      <c r="D365" s="113"/>
      <c r="E365" s="113"/>
      <c r="F365" s="114"/>
      <c r="G365" s="120"/>
      <c r="H365" s="243"/>
      <c r="I365" s="230"/>
      <c r="J365" s="230"/>
      <c r="K365" s="244"/>
      <c r="L365" s="127"/>
      <c r="M365" s="128"/>
      <c r="N365" s="128"/>
      <c r="O365" s="129"/>
    </row>
    <row r="366" spans="1:15" x14ac:dyDescent="0.2">
      <c r="A366" s="200"/>
      <c r="B366" s="13"/>
      <c r="C366" s="14"/>
      <c r="D366" s="40"/>
      <c r="E366" s="40"/>
      <c r="F366" s="40"/>
      <c r="G366" s="40"/>
      <c r="H366" s="231"/>
      <c r="I366" s="231"/>
      <c r="J366" s="231"/>
      <c r="K366" s="231"/>
      <c r="L366" s="15"/>
      <c r="M366" s="15"/>
      <c r="N366" s="15"/>
      <c r="O366" s="201"/>
    </row>
    <row r="367" spans="1:15" x14ac:dyDescent="0.2">
      <c r="A367" s="200"/>
      <c r="B367" s="13"/>
      <c r="C367" s="177"/>
      <c r="D367" s="177"/>
      <c r="E367" s="177"/>
      <c r="F367" s="177"/>
      <c r="G367" s="177"/>
      <c r="H367" s="260"/>
      <c r="I367" s="260"/>
      <c r="J367" s="260"/>
      <c r="K367" s="260"/>
      <c r="L367" s="180"/>
      <c r="M367" s="180"/>
      <c r="N367" s="180"/>
      <c r="O367" s="206"/>
    </row>
    <row r="368" spans="1:15" x14ac:dyDescent="0.2">
      <c r="A368" s="200"/>
      <c r="B368" s="13"/>
      <c r="C368" s="177"/>
      <c r="D368" s="177"/>
      <c r="E368" s="177"/>
      <c r="F368" s="177"/>
      <c r="G368" s="177"/>
      <c r="H368" s="261"/>
      <c r="I368" s="261"/>
      <c r="J368" s="261"/>
      <c r="K368" s="261"/>
      <c r="L368" s="178"/>
      <c r="M368" s="178"/>
      <c r="N368" s="178"/>
      <c r="O368" s="207"/>
    </row>
    <row r="369" spans="1:15" x14ac:dyDescent="0.2">
      <c r="A369" s="202"/>
      <c r="B369" s="12" t="s">
        <v>34</v>
      </c>
      <c r="C369" s="179"/>
      <c r="D369" s="179"/>
      <c r="E369" s="179"/>
      <c r="F369" s="179"/>
      <c r="G369" s="179"/>
      <c r="H369" s="262"/>
      <c r="I369" s="262"/>
      <c r="J369" s="262"/>
      <c r="K369" s="262"/>
      <c r="L369" s="178"/>
      <c r="M369" s="178"/>
      <c r="N369" s="178"/>
      <c r="O369" s="207"/>
    </row>
    <row r="370" spans="1:15" x14ac:dyDescent="0.2">
      <c r="A370" s="162"/>
      <c r="B370" s="163"/>
      <c r="C370" s="222"/>
      <c r="D370" s="223"/>
      <c r="E370" s="223"/>
      <c r="F370" s="223"/>
      <c r="G370" s="224"/>
      <c r="H370" s="251"/>
      <c r="I370" s="252"/>
      <c r="J370" s="252"/>
      <c r="K370" s="253"/>
      <c r="L370" s="156">
        <f t="shared" ref="L370:L375" si="81">H370*C370</f>
        <v>0</v>
      </c>
      <c r="M370" s="157">
        <f t="shared" ref="M370:M375" si="82">D370*I370</f>
        <v>0</v>
      </c>
      <c r="N370" s="157">
        <f t="shared" ref="N370:O375" si="83">J370*F370</f>
        <v>0</v>
      </c>
      <c r="O370" s="158">
        <f t="shared" si="83"/>
        <v>0</v>
      </c>
    </row>
    <row r="371" spans="1:15" x14ac:dyDescent="0.2">
      <c r="A371" s="161"/>
      <c r="B371" s="67"/>
      <c r="C371" s="208"/>
      <c r="D371" s="80"/>
      <c r="E371" s="80"/>
      <c r="F371" s="80"/>
      <c r="G371" s="225"/>
      <c r="H371" s="254"/>
      <c r="I371" s="255"/>
      <c r="J371" s="255"/>
      <c r="K371" s="256"/>
      <c r="L371" s="121">
        <f t="shared" si="81"/>
        <v>0</v>
      </c>
      <c r="M371" s="122">
        <f t="shared" si="82"/>
        <v>0</v>
      </c>
      <c r="N371" s="122">
        <f t="shared" si="83"/>
        <v>0</v>
      </c>
      <c r="O371" s="123">
        <f t="shared" si="83"/>
        <v>0</v>
      </c>
    </row>
    <row r="372" spans="1:15" x14ac:dyDescent="0.2">
      <c r="A372" s="161"/>
      <c r="B372" s="67"/>
      <c r="C372" s="208"/>
      <c r="D372" s="80"/>
      <c r="E372" s="80"/>
      <c r="F372" s="80"/>
      <c r="G372" s="225"/>
      <c r="H372" s="254"/>
      <c r="I372" s="255"/>
      <c r="J372" s="255"/>
      <c r="K372" s="256"/>
      <c r="L372" s="121">
        <f t="shared" si="81"/>
        <v>0</v>
      </c>
      <c r="M372" s="122">
        <f t="shared" si="82"/>
        <v>0</v>
      </c>
      <c r="N372" s="122">
        <f t="shared" si="83"/>
        <v>0</v>
      </c>
      <c r="O372" s="123">
        <f t="shared" si="83"/>
        <v>0</v>
      </c>
    </row>
    <row r="373" spans="1:15" x14ac:dyDescent="0.2">
      <c r="A373" s="161"/>
      <c r="B373" s="67"/>
      <c r="C373" s="208"/>
      <c r="D373" s="80"/>
      <c r="E373" s="80"/>
      <c r="F373" s="80"/>
      <c r="G373" s="225"/>
      <c r="H373" s="254"/>
      <c r="I373" s="255"/>
      <c r="J373" s="255"/>
      <c r="K373" s="256"/>
      <c r="L373" s="121">
        <f t="shared" si="81"/>
        <v>0</v>
      </c>
      <c r="M373" s="122">
        <f t="shared" si="82"/>
        <v>0</v>
      </c>
      <c r="N373" s="122">
        <f t="shared" si="83"/>
        <v>0</v>
      </c>
      <c r="O373" s="123">
        <f t="shared" si="83"/>
        <v>0</v>
      </c>
    </row>
    <row r="374" spans="1:15" x14ac:dyDescent="0.2">
      <c r="A374" s="161"/>
      <c r="B374" s="67"/>
      <c r="C374" s="208"/>
      <c r="D374" s="80"/>
      <c r="E374" s="80"/>
      <c r="F374" s="80"/>
      <c r="G374" s="225"/>
      <c r="H374" s="254"/>
      <c r="I374" s="255"/>
      <c r="J374" s="255"/>
      <c r="K374" s="256"/>
      <c r="L374" s="121">
        <f t="shared" si="81"/>
        <v>0</v>
      </c>
      <c r="M374" s="122">
        <f t="shared" si="82"/>
        <v>0</v>
      </c>
      <c r="N374" s="122">
        <f t="shared" si="83"/>
        <v>0</v>
      </c>
      <c r="O374" s="123">
        <f t="shared" si="83"/>
        <v>0</v>
      </c>
    </row>
    <row r="375" spans="1:15" x14ac:dyDescent="0.2">
      <c r="A375" s="161"/>
      <c r="B375" s="67"/>
      <c r="C375" s="208"/>
      <c r="D375" s="80"/>
      <c r="E375" s="80"/>
      <c r="F375" s="80"/>
      <c r="G375" s="225"/>
      <c r="H375" s="254"/>
      <c r="I375" s="255"/>
      <c r="J375" s="255"/>
      <c r="K375" s="256"/>
      <c r="L375" s="121">
        <f t="shared" si="81"/>
        <v>0</v>
      </c>
      <c r="M375" s="122">
        <f t="shared" si="82"/>
        <v>0</v>
      </c>
      <c r="N375" s="122">
        <f t="shared" si="83"/>
        <v>0</v>
      </c>
      <c r="O375" s="123">
        <f t="shared" si="83"/>
        <v>0</v>
      </c>
    </row>
    <row r="376" spans="1:15" x14ac:dyDescent="0.2">
      <c r="A376" s="161"/>
      <c r="B376" s="67"/>
      <c r="C376" s="208"/>
      <c r="D376" s="80"/>
      <c r="E376" s="80"/>
      <c r="F376" s="80"/>
      <c r="G376" s="225"/>
      <c r="H376" s="254"/>
      <c r="I376" s="255"/>
      <c r="J376" s="255"/>
      <c r="K376" s="256"/>
      <c r="L376" s="159"/>
      <c r="M376" s="125"/>
      <c r="N376" s="125"/>
      <c r="O376" s="126"/>
    </row>
    <row r="377" spans="1:15" x14ac:dyDescent="0.2">
      <c r="A377" s="94"/>
      <c r="B377" s="31"/>
      <c r="C377" s="217"/>
      <c r="D377" s="89"/>
      <c r="E377" s="89"/>
      <c r="F377" s="89"/>
      <c r="G377" s="90"/>
      <c r="H377" s="243"/>
      <c r="I377" s="230"/>
      <c r="J377" s="230"/>
      <c r="K377" s="244"/>
      <c r="L377" s="127"/>
      <c r="M377" s="181"/>
      <c r="N377" s="181"/>
      <c r="O377" s="182"/>
    </row>
    <row r="378" spans="1:15" ht="13.5" thickBot="1" x14ac:dyDescent="0.25">
      <c r="A378" s="200"/>
      <c r="B378" s="13"/>
      <c r="C378" s="14"/>
      <c r="D378" s="40"/>
      <c r="E378" s="40"/>
      <c r="F378" s="40"/>
      <c r="G378" s="40"/>
      <c r="H378" s="15"/>
      <c r="I378" s="15"/>
      <c r="J378" s="15"/>
      <c r="K378" s="15"/>
      <c r="L378" s="15"/>
      <c r="M378" s="67"/>
      <c r="N378" s="67"/>
      <c r="O378" s="87"/>
    </row>
    <row r="379" spans="1:15" ht="24" customHeight="1" thickBot="1" x14ac:dyDescent="0.25">
      <c r="A379" s="357" t="s">
        <v>30</v>
      </c>
      <c r="B379" s="358"/>
      <c r="C379" s="358"/>
      <c r="D379" s="358"/>
      <c r="E379" s="358"/>
      <c r="F379" s="358"/>
      <c r="G379" s="358"/>
      <c r="H379" s="358"/>
      <c r="I379" s="358"/>
      <c r="J379" s="358"/>
      <c r="K379" s="359"/>
      <c r="L379" s="183">
        <f>SUM(L16:L377)</f>
        <v>0</v>
      </c>
      <c r="M379" s="68">
        <f>SUM(M16:M377)</f>
        <v>0</v>
      </c>
      <c r="N379" s="68">
        <f>SUM(N16:N377)</f>
        <v>0</v>
      </c>
      <c r="O379" s="209">
        <f>SUM(O16:O377)</f>
        <v>0</v>
      </c>
    </row>
    <row r="380" spans="1:15" ht="13.5" thickBot="1" x14ac:dyDescent="0.25">
      <c r="A380" s="210"/>
      <c r="B380" s="15"/>
      <c r="C380" s="211"/>
      <c r="D380" s="212"/>
      <c r="E380" s="212"/>
      <c r="F380" s="212"/>
      <c r="G380" s="212"/>
      <c r="H380" s="15"/>
      <c r="I380" s="15"/>
      <c r="J380" s="15"/>
      <c r="K380" s="15"/>
      <c r="L380" s="75"/>
      <c r="M380" s="75"/>
      <c r="N380" s="15"/>
      <c r="O380" s="201"/>
    </row>
    <row r="381" spans="1:15" ht="13.5" thickBot="1" x14ac:dyDescent="0.25">
      <c r="A381" s="360" t="s">
        <v>61</v>
      </c>
      <c r="B381" s="361"/>
      <c r="C381" s="361"/>
      <c r="D381" s="361"/>
      <c r="E381" s="361"/>
      <c r="F381" s="361"/>
      <c r="G381" s="361"/>
      <c r="H381" s="361"/>
      <c r="I381" s="361"/>
      <c r="J381" s="361"/>
      <c r="K381" s="362"/>
      <c r="L381" s="184" t="s">
        <v>62</v>
      </c>
      <c r="M381" s="76" t="s">
        <v>62</v>
      </c>
      <c r="N381" s="76" t="s">
        <v>62</v>
      </c>
      <c r="O381" s="213" t="s">
        <v>62</v>
      </c>
    </row>
    <row r="382" spans="1:15" ht="13.5" thickBot="1" x14ac:dyDescent="0.25">
      <c r="A382" s="360" t="s">
        <v>304</v>
      </c>
      <c r="B382" s="361"/>
      <c r="C382" s="361"/>
      <c r="D382" s="361"/>
      <c r="E382" s="361"/>
      <c r="F382" s="361"/>
      <c r="G382" s="361"/>
      <c r="H382" s="361"/>
      <c r="I382" s="361"/>
      <c r="J382" s="361"/>
      <c r="K382" s="362"/>
      <c r="L382" s="185" t="s">
        <v>62</v>
      </c>
      <c r="M382" s="77" t="s">
        <v>62</v>
      </c>
      <c r="N382" s="77" t="s">
        <v>62</v>
      </c>
      <c r="O382" s="214" t="s">
        <v>62</v>
      </c>
    </row>
    <row r="383" spans="1:15" x14ac:dyDescent="0.2">
      <c r="A383" s="215"/>
      <c r="B383" s="61"/>
      <c r="C383" s="62"/>
      <c r="D383" s="63"/>
      <c r="E383" s="63"/>
      <c r="F383" s="63"/>
      <c r="G383" s="63"/>
      <c r="H383" s="61"/>
      <c r="I383" s="61"/>
      <c r="J383" s="61"/>
      <c r="K383" s="61"/>
      <c r="L383" s="15"/>
      <c r="M383" s="15"/>
      <c r="N383" s="15"/>
      <c r="O383" s="201"/>
    </row>
    <row r="384" spans="1:15" x14ac:dyDescent="0.2">
      <c r="A384" s="215"/>
      <c r="B384" s="61"/>
      <c r="C384" s="96" t="s">
        <v>2</v>
      </c>
      <c r="D384" s="97" t="s">
        <v>2</v>
      </c>
      <c r="E384" s="98" t="s">
        <v>674</v>
      </c>
      <c r="F384" s="99" t="s">
        <v>2</v>
      </c>
      <c r="G384" s="99" t="s">
        <v>674</v>
      </c>
      <c r="H384" s="81" t="s">
        <v>33</v>
      </c>
      <c r="I384" s="82" t="s">
        <v>33</v>
      </c>
      <c r="J384" s="82" t="s">
        <v>33</v>
      </c>
      <c r="K384" s="83" t="s">
        <v>33</v>
      </c>
      <c r="L384" s="190" t="s">
        <v>33</v>
      </c>
      <c r="M384" s="106" t="s">
        <v>33</v>
      </c>
      <c r="N384" s="106" t="s">
        <v>33</v>
      </c>
      <c r="O384" s="187" t="s">
        <v>33</v>
      </c>
    </row>
    <row r="385" spans="1:15" x14ac:dyDescent="0.2">
      <c r="A385" s="215"/>
      <c r="B385" s="61"/>
      <c r="C385" s="100" t="s">
        <v>31</v>
      </c>
      <c r="D385" s="78" t="s">
        <v>31</v>
      </c>
      <c r="E385" s="79" t="s">
        <v>31</v>
      </c>
      <c r="F385" s="101" t="s">
        <v>31</v>
      </c>
      <c r="G385" s="101" t="s">
        <v>31</v>
      </c>
      <c r="H385" s="84" t="s">
        <v>6</v>
      </c>
      <c r="I385" s="193" t="s">
        <v>6</v>
      </c>
      <c r="J385" s="193" t="s">
        <v>6</v>
      </c>
      <c r="K385" s="85" t="s">
        <v>6</v>
      </c>
      <c r="L385" s="191" t="s">
        <v>32</v>
      </c>
      <c r="M385" s="107" t="s">
        <v>32</v>
      </c>
      <c r="N385" s="107" t="s">
        <v>32</v>
      </c>
      <c r="O385" s="188" t="s">
        <v>32</v>
      </c>
    </row>
    <row r="386" spans="1:15" x14ac:dyDescent="0.2">
      <c r="A386" s="202"/>
      <c r="B386" s="12" t="s">
        <v>63</v>
      </c>
      <c r="C386" s="102" t="s">
        <v>307</v>
      </c>
      <c r="D386" s="103" t="s">
        <v>308</v>
      </c>
      <c r="E386" s="104" t="s">
        <v>622</v>
      </c>
      <c r="F386" s="105" t="s">
        <v>623</v>
      </c>
      <c r="G386" s="105" t="s">
        <v>631</v>
      </c>
      <c r="H386" s="218" t="s">
        <v>307</v>
      </c>
      <c r="I386" s="219" t="s">
        <v>308</v>
      </c>
      <c r="J386" s="219" t="s">
        <v>623</v>
      </c>
      <c r="K386" s="220" t="s">
        <v>629</v>
      </c>
      <c r="L386" s="192" t="s">
        <v>307</v>
      </c>
      <c r="M386" s="108" t="s">
        <v>308</v>
      </c>
      <c r="N386" s="108" t="s">
        <v>623</v>
      </c>
      <c r="O386" s="189" t="s">
        <v>629</v>
      </c>
    </row>
    <row r="387" spans="1:15" x14ac:dyDescent="0.2">
      <c r="A387" s="162"/>
      <c r="B387" s="319" t="s">
        <v>64</v>
      </c>
      <c r="C387" s="321"/>
      <c r="D387" s="223"/>
      <c r="E387" s="224"/>
      <c r="F387" s="324"/>
      <c r="G387" s="324"/>
      <c r="H387" s="252"/>
      <c r="I387" s="252"/>
      <c r="J387" s="252"/>
      <c r="K387" s="253"/>
      <c r="L387" s="121">
        <f>H387*C387</f>
        <v>0</v>
      </c>
      <c r="M387" s="122">
        <f>D387*I387</f>
        <v>0</v>
      </c>
      <c r="N387" s="122">
        <f>J387*F387</f>
        <v>0</v>
      </c>
      <c r="O387" s="123">
        <f t="shared" ref="O387:O390" si="84">K387*G387</f>
        <v>0</v>
      </c>
    </row>
    <row r="388" spans="1:15" x14ac:dyDescent="0.2">
      <c r="A388" s="161"/>
      <c r="B388" s="87" t="s">
        <v>496</v>
      </c>
      <c r="C388" s="322"/>
      <c r="D388" s="80"/>
      <c r="E388" s="225"/>
      <c r="F388" s="325"/>
      <c r="G388" s="325"/>
      <c r="H388" s="255"/>
      <c r="I388" s="255"/>
      <c r="J388" s="255"/>
      <c r="K388" s="256"/>
      <c r="L388" s="121">
        <f>H388*C388</f>
        <v>0</v>
      </c>
      <c r="M388" s="122">
        <f>D388*I388</f>
        <v>0</v>
      </c>
      <c r="N388" s="122">
        <f>J388*F388</f>
        <v>0</v>
      </c>
      <c r="O388" s="123">
        <f t="shared" si="84"/>
        <v>0</v>
      </c>
    </row>
    <row r="389" spans="1:15" x14ac:dyDescent="0.2">
      <c r="A389" s="161"/>
      <c r="B389" s="87"/>
      <c r="C389" s="322"/>
      <c r="D389" s="80"/>
      <c r="E389" s="225"/>
      <c r="F389" s="325"/>
      <c r="G389" s="325"/>
      <c r="H389" s="255"/>
      <c r="I389" s="255"/>
      <c r="J389" s="255"/>
      <c r="K389" s="256"/>
      <c r="L389" s="121">
        <f>H389*C389</f>
        <v>0</v>
      </c>
      <c r="M389" s="122">
        <f>D389*I389</f>
        <v>0</v>
      </c>
      <c r="N389" s="122">
        <f>J389*F389</f>
        <v>0</v>
      </c>
      <c r="O389" s="123">
        <f t="shared" si="84"/>
        <v>0</v>
      </c>
    </row>
    <row r="390" spans="1:15" x14ac:dyDescent="0.2">
      <c r="A390" s="94"/>
      <c r="B390" s="320"/>
      <c r="C390" s="323"/>
      <c r="D390" s="89"/>
      <c r="E390" s="90"/>
      <c r="F390" s="326"/>
      <c r="G390" s="326"/>
      <c r="H390" s="230"/>
      <c r="I390" s="230"/>
      <c r="J390" s="230"/>
      <c r="K390" s="244"/>
      <c r="L390" s="174">
        <f>H390*C390</f>
        <v>0</v>
      </c>
      <c r="M390" s="175">
        <f>D390*I390</f>
        <v>0</v>
      </c>
      <c r="N390" s="175">
        <f>J390*F390</f>
        <v>0</v>
      </c>
      <c r="O390" s="176">
        <f t="shared" si="84"/>
        <v>0</v>
      </c>
    </row>
    <row r="391" spans="1:15" x14ac:dyDescent="0.2">
      <c r="A391" s="200"/>
      <c r="B391" s="13"/>
      <c r="C391" s="14"/>
      <c r="D391" s="40"/>
      <c r="E391" s="40"/>
      <c r="F391" s="40"/>
      <c r="G391" s="40"/>
      <c r="H391" s="15"/>
      <c r="I391" s="15"/>
      <c r="J391" s="15"/>
      <c r="K391" s="15"/>
      <c r="L391" s="15"/>
      <c r="M391" s="15"/>
      <c r="N391" s="15"/>
      <c r="O391" s="201"/>
    </row>
    <row r="392" spans="1:15" x14ac:dyDescent="0.2">
      <c r="A392" s="200"/>
      <c r="B392" s="13"/>
      <c r="C392" s="96" t="s">
        <v>2</v>
      </c>
      <c r="D392" s="97" t="s">
        <v>2</v>
      </c>
      <c r="E392" s="98" t="s">
        <v>674</v>
      </c>
      <c r="F392" s="99" t="s">
        <v>2</v>
      </c>
      <c r="G392" s="99" t="s">
        <v>674</v>
      </c>
      <c r="H392" s="81" t="s">
        <v>33</v>
      </c>
      <c r="I392" s="82" t="s">
        <v>33</v>
      </c>
      <c r="J392" s="82" t="s">
        <v>33</v>
      </c>
      <c r="K392" s="83" t="s">
        <v>33</v>
      </c>
      <c r="L392" s="190" t="s">
        <v>33</v>
      </c>
      <c r="M392" s="106" t="s">
        <v>33</v>
      </c>
      <c r="N392" s="106" t="s">
        <v>33</v>
      </c>
      <c r="O392" s="187" t="s">
        <v>33</v>
      </c>
    </row>
    <row r="393" spans="1:15" x14ac:dyDescent="0.2">
      <c r="A393" s="200"/>
      <c r="B393" s="13"/>
      <c r="C393" s="100" t="s">
        <v>31</v>
      </c>
      <c r="D393" s="78" t="s">
        <v>31</v>
      </c>
      <c r="E393" s="79" t="s">
        <v>31</v>
      </c>
      <c r="F393" s="101" t="s">
        <v>31</v>
      </c>
      <c r="G393" s="101" t="s">
        <v>31</v>
      </c>
      <c r="H393" s="84" t="s">
        <v>6</v>
      </c>
      <c r="I393" s="193" t="s">
        <v>6</v>
      </c>
      <c r="J393" s="193" t="s">
        <v>6</v>
      </c>
      <c r="K393" s="85" t="s">
        <v>6</v>
      </c>
      <c r="L393" s="191" t="s">
        <v>32</v>
      </c>
      <c r="M393" s="107" t="s">
        <v>32</v>
      </c>
      <c r="N393" s="107" t="s">
        <v>32</v>
      </c>
      <c r="O393" s="188" t="s">
        <v>32</v>
      </c>
    </row>
    <row r="394" spans="1:15" x14ac:dyDescent="0.2">
      <c r="A394" s="202"/>
      <c r="B394" s="12" t="s">
        <v>35</v>
      </c>
      <c r="C394" s="102" t="s">
        <v>307</v>
      </c>
      <c r="D394" s="103" t="s">
        <v>308</v>
      </c>
      <c r="E394" s="104" t="s">
        <v>622</v>
      </c>
      <c r="F394" s="105" t="s">
        <v>623</v>
      </c>
      <c r="G394" s="105" t="s">
        <v>631</v>
      </c>
      <c r="H394" s="218" t="s">
        <v>307</v>
      </c>
      <c r="I394" s="219" t="s">
        <v>308</v>
      </c>
      <c r="J394" s="219" t="s">
        <v>623</v>
      </c>
      <c r="K394" s="220" t="s">
        <v>629</v>
      </c>
      <c r="L394" s="192" t="s">
        <v>307</v>
      </c>
      <c r="M394" s="108" t="s">
        <v>308</v>
      </c>
      <c r="N394" s="108" t="s">
        <v>623</v>
      </c>
      <c r="O394" s="189" t="s">
        <v>629</v>
      </c>
    </row>
    <row r="395" spans="1:15" x14ac:dyDescent="0.2">
      <c r="A395" s="162"/>
      <c r="B395" s="319"/>
      <c r="C395" s="222"/>
      <c r="D395" s="223"/>
      <c r="E395" s="224"/>
      <c r="F395" s="324"/>
      <c r="G395" s="324"/>
      <c r="H395" s="252"/>
      <c r="I395" s="252"/>
      <c r="J395" s="252"/>
      <c r="K395" s="253"/>
      <c r="L395" s="121">
        <f>H395*C395</f>
        <v>0</v>
      </c>
      <c r="M395" s="122">
        <f>D395*I395</f>
        <v>0</v>
      </c>
      <c r="N395" s="122">
        <f>J395*F395</f>
        <v>0</v>
      </c>
      <c r="O395" s="123">
        <f t="shared" ref="O395:O398" si="85">K395*G395</f>
        <v>0</v>
      </c>
    </row>
    <row r="396" spans="1:15" x14ac:dyDescent="0.2">
      <c r="A396" s="161"/>
      <c r="B396" s="87"/>
      <c r="C396" s="208"/>
      <c r="D396" s="80"/>
      <c r="E396" s="225"/>
      <c r="F396" s="325"/>
      <c r="G396" s="325"/>
      <c r="H396" s="255"/>
      <c r="I396" s="255"/>
      <c r="J396" s="255"/>
      <c r="K396" s="256"/>
      <c r="L396" s="121">
        <f>H396*C396</f>
        <v>0</v>
      </c>
      <c r="M396" s="122">
        <f>D396*I396</f>
        <v>0</v>
      </c>
      <c r="N396" s="122">
        <f>J396*F396</f>
        <v>0</v>
      </c>
      <c r="O396" s="123">
        <f t="shared" si="85"/>
        <v>0</v>
      </c>
    </row>
    <row r="397" spans="1:15" x14ac:dyDescent="0.2">
      <c r="A397" s="161"/>
      <c r="B397" s="87"/>
      <c r="C397" s="208"/>
      <c r="D397" s="80"/>
      <c r="E397" s="225"/>
      <c r="F397" s="325"/>
      <c r="G397" s="325"/>
      <c r="H397" s="255"/>
      <c r="I397" s="255"/>
      <c r="J397" s="255"/>
      <c r="K397" s="256"/>
      <c r="L397" s="121">
        <f>H397*C397</f>
        <v>0</v>
      </c>
      <c r="M397" s="122">
        <f>D397*I397</f>
        <v>0</v>
      </c>
      <c r="N397" s="122">
        <f>J397*F397</f>
        <v>0</v>
      </c>
      <c r="O397" s="123">
        <f t="shared" si="85"/>
        <v>0</v>
      </c>
    </row>
    <row r="398" spans="1:15" x14ac:dyDescent="0.2">
      <c r="A398" s="216"/>
      <c r="B398" s="283"/>
      <c r="C398" s="217"/>
      <c r="D398" s="89"/>
      <c r="E398" s="90"/>
      <c r="F398" s="326"/>
      <c r="G398" s="326"/>
      <c r="H398" s="230"/>
      <c r="I398" s="230"/>
      <c r="J398" s="230"/>
      <c r="K398" s="244"/>
      <c r="L398" s="174">
        <f>H398*C398</f>
        <v>0</v>
      </c>
      <c r="M398" s="175">
        <f>D398*I398</f>
        <v>0</v>
      </c>
      <c r="N398" s="175">
        <f>J398*F398</f>
        <v>0</v>
      </c>
      <c r="O398" s="176">
        <f t="shared" si="85"/>
        <v>0</v>
      </c>
    </row>
    <row r="399" spans="1:15" x14ac:dyDescent="0.2">
      <c r="L399" s="67"/>
    </row>
    <row r="400" spans="1:15" x14ac:dyDescent="0.2">
      <c r="L400" s="67"/>
    </row>
    <row r="401" spans="12:12" x14ac:dyDescent="0.2">
      <c r="L401" s="67"/>
    </row>
    <row r="402" spans="12:12" x14ac:dyDescent="0.2">
      <c r="L402" s="67"/>
    </row>
    <row r="403" spans="12:12" x14ac:dyDescent="0.2">
      <c r="L403" s="67"/>
    </row>
    <row r="404" spans="12:12" x14ac:dyDescent="0.2">
      <c r="L404" s="67"/>
    </row>
    <row r="405" spans="12:12" x14ac:dyDescent="0.2">
      <c r="L405" s="67"/>
    </row>
    <row r="406" spans="12:12" x14ac:dyDescent="0.2">
      <c r="L406" s="67"/>
    </row>
    <row r="407" spans="12:12" x14ac:dyDescent="0.2">
      <c r="L407" s="67"/>
    </row>
    <row r="408" spans="12:12" x14ac:dyDescent="0.2">
      <c r="L408" s="67"/>
    </row>
    <row r="409" spans="12:12" x14ac:dyDescent="0.2">
      <c r="L409" s="67"/>
    </row>
    <row r="410" spans="12:12" x14ac:dyDescent="0.2">
      <c r="L410" s="67"/>
    </row>
    <row r="411" spans="12:12" x14ac:dyDescent="0.2">
      <c r="L411" s="67"/>
    </row>
    <row r="412" spans="12:12" x14ac:dyDescent="0.2">
      <c r="L412" s="67"/>
    </row>
    <row r="413" spans="12:12" x14ac:dyDescent="0.2">
      <c r="L413" s="67"/>
    </row>
    <row r="414" spans="12:12" x14ac:dyDescent="0.2">
      <c r="L414" s="67"/>
    </row>
    <row r="415" spans="12:12" x14ac:dyDescent="0.2">
      <c r="L415" s="67"/>
    </row>
    <row r="416" spans="12:12" x14ac:dyDescent="0.2">
      <c r="L416" s="67"/>
    </row>
    <row r="417" spans="12:12" x14ac:dyDescent="0.2">
      <c r="L417" s="67"/>
    </row>
    <row r="418" spans="12:12" x14ac:dyDescent="0.2">
      <c r="L418" s="67"/>
    </row>
    <row r="419" spans="12:12" x14ac:dyDescent="0.2">
      <c r="L419" s="67"/>
    </row>
    <row r="420" spans="12:12" x14ac:dyDescent="0.2">
      <c r="L420" s="67"/>
    </row>
    <row r="421" spans="12:12" x14ac:dyDescent="0.2">
      <c r="L421" s="67"/>
    </row>
    <row r="422" spans="12:12" x14ac:dyDescent="0.2">
      <c r="L422" s="67"/>
    </row>
    <row r="423" spans="12:12" x14ac:dyDescent="0.2">
      <c r="L423" s="67"/>
    </row>
    <row r="424" spans="12:12" x14ac:dyDescent="0.2">
      <c r="L424" s="67"/>
    </row>
    <row r="425" spans="12:12" x14ac:dyDescent="0.2">
      <c r="L425" s="67"/>
    </row>
    <row r="426" spans="12:12" x14ac:dyDescent="0.2">
      <c r="L426" s="67"/>
    </row>
    <row r="427" spans="12:12" x14ac:dyDescent="0.2">
      <c r="L427" s="67"/>
    </row>
  </sheetData>
  <mergeCells count="12">
    <mergeCell ref="A379:K379"/>
    <mergeCell ref="A381:K381"/>
    <mergeCell ref="A382:K382"/>
    <mergeCell ref="L14:O15"/>
    <mergeCell ref="A1:O1"/>
    <mergeCell ref="E14:E15"/>
    <mergeCell ref="G14:G15"/>
    <mergeCell ref="H14:K15"/>
    <mergeCell ref="B11:B13"/>
    <mergeCell ref="A11:A13"/>
    <mergeCell ref="A8:O9"/>
    <mergeCell ref="A4:O6"/>
  </mergeCells>
  <printOptions horizontalCentered="1"/>
  <pageMargins left="0.7" right="0.7" top="0.75" bottom="0.75" header="0.3" footer="0.3"/>
  <pageSetup scale="33" orientation="landscape" r:id="rId1"/>
  <headerFooter>
    <oddFooter>&amp;L&amp;8State of Delaware&amp;C&amp;8Attachment 4: Schedule of Fees&amp;R&amp;8&amp;A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06"/>
  <sheetViews>
    <sheetView view="pageBreakPreview" zoomScale="85" zoomScaleNormal="72" zoomScaleSheetLayoutView="85" workbookViewId="0">
      <selection activeCell="C82" sqref="C82"/>
    </sheetView>
  </sheetViews>
  <sheetFormatPr defaultColWidth="9.28515625" defaultRowHeight="12.75" x14ac:dyDescent="0.2"/>
  <cols>
    <col min="1" max="1" width="9.28515625" style="10"/>
    <col min="2" max="2" width="69.7109375" style="10" bestFit="1" customWidth="1"/>
    <col min="3" max="3" width="20.7109375" style="10" customWidth="1"/>
    <col min="4" max="4" width="20.7109375" style="236" customWidth="1"/>
    <col min="5" max="5" width="18.140625" style="10" customWidth="1"/>
    <col min="6" max="6" width="11.5703125" style="10" bestFit="1" customWidth="1"/>
    <col min="7" max="16384" width="9.28515625" style="10"/>
  </cols>
  <sheetData>
    <row r="1" spans="1:11" ht="58.9" customHeight="1" x14ac:dyDescent="0.2">
      <c r="A1" s="386" t="s">
        <v>628</v>
      </c>
      <c r="B1" s="386"/>
      <c r="C1" s="386"/>
      <c r="D1" s="386"/>
      <c r="E1" s="386"/>
      <c r="F1" s="91"/>
      <c r="G1" s="91"/>
      <c r="H1" s="91"/>
      <c r="I1" s="91"/>
      <c r="J1" s="91"/>
      <c r="K1" s="91"/>
    </row>
    <row r="2" spans="1:11" x14ac:dyDescent="0.2">
      <c r="A2" s="387" t="s">
        <v>36</v>
      </c>
      <c r="B2" s="387"/>
      <c r="C2" s="387"/>
      <c r="D2" s="387"/>
      <c r="E2" s="387"/>
    </row>
    <row r="3" spans="1:11" x14ac:dyDescent="0.2">
      <c r="A3" s="264" t="s">
        <v>0</v>
      </c>
      <c r="B3" s="265" t="s">
        <v>1</v>
      </c>
      <c r="C3" s="265" t="s">
        <v>2</v>
      </c>
      <c r="D3" s="265" t="s">
        <v>3</v>
      </c>
      <c r="E3" s="266" t="s">
        <v>33</v>
      </c>
    </row>
    <row r="4" spans="1:11" x14ac:dyDescent="0.2">
      <c r="A4" s="267" t="s">
        <v>4</v>
      </c>
      <c r="B4" s="23" t="s">
        <v>5</v>
      </c>
      <c r="C4" s="23" t="s">
        <v>31</v>
      </c>
      <c r="D4" s="23" t="s">
        <v>6</v>
      </c>
      <c r="E4" s="268" t="s">
        <v>32</v>
      </c>
    </row>
    <row r="5" spans="1:11" ht="6.6" customHeight="1" x14ac:dyDescent="0.2">
      <c r="A5" s="269"/>
      <c r="B5" s="1"/>
      <c r="C5" s="1"/>
      <c r="D5" s="228"/>
      <c r="E5" s="270"/>
      <c r="F5" s="26"/>
    </row>
    <row r="6" spans="1:11" x14ac:dyDescent="0.2">
      <c r="A6" s="388" t="s">
        <v>76</v>
      </c>
      <c r="B6" s="389"/>
      <c r="C6" s="389"/>
      <c r="D6" s="389"/>
      <c r="E6" s="390"/>
      <c r="F6" s="26"/>
    </row>
    <row r="7" spans="1:11" ht="6.6" customHeight="1" x14ac:dyDescent="0.2">
      <c r="A7" s="271"/>
      <c r="B7" s="46"/>
      <c r="C7" s="49"/>
      <c r="D7" s="228"/>
      <c r="E7" s="272"/>
      <c r="F7" s="26"/>
    </row>
    <row r="8" spans="1:11" x14ac:dyDescent="0.2">
      <c r="A8" s="271"/>
      <c r="B8" s="46"/>
      <c r="C8" s="49"/>
      <c r="D8" s="391" t="s">
        <v>499</v>
      </c>
      <c r="E8" s="393" t="s">
        <v>498</v>
      </c>
      <c r="F8" s="26"/>
    </row>
    <row r="9" spans="1:11" x14ac:dyDescent="0.2">
      <c r="A9" s="271"/>
      <c r="B9" s="46"/>
      <c r="C9" s="49"/>
      <c r="D9" s="391"/>
      <c r="E9" s="393"/>
      <c r="F9" s="26"/>
    </row>
    <row r="10" spans="1:11" x14ac:dyDescent="0.2">
      <c r="A10" s="273"/>
      <c r="B10" s="35" t="s">
        <v>8</v>
      </c>
      <c r="C10" s="37"/>
      <c r="D10" s="392"/>
      <c r="E10" s="394"/>
      <c r="F10" s="26"/>
    </row>
    <row r="11" spans="1:11" x14ac:dyDescent="0.2">
      <c r="A11" s="93" t="s">
        <v>12</v>
      </c>
      <c r="B11" s="5" t="s">
        <v>9</v>
      </c>
      <c r="C11" s="52">
        <v>1</v>
      </c>
      <c r="D11" s="229"/>
      <c r="E11" s="274">
        <f>D11*C11</f>
        <v>0</v>
      </c>
      <c r="F11" s="26"/>
    </row>
    <row r="12" spans="1:11" x14ac:dyDescent="0.2">
      <c r="A12" s="93" t="s">
        <v>592</v>
      </c>
      <c r="B12" s="5" t="s">
        <v>37</v>
      </c>
      <c r="C12" s="52">
        <v>10</v>
      </c>
      <c r="D12" s="229"/>
      <c r="E12" s="274">
        <f t="shared" ref="E12:E17" si="0">D12*C12</f>
        <v>0</v>
      </c>
      <c r="F12" s="26"/>
    </row>
    <row r="13" spans="1:11" x14ac:dyDescent="0.2">
      <c r="A13" s="93" t="s">
        <v>593</v>
      </c>
      <c r="B13" s="5" t="s">
        <v>38</v>
      </c>
      <c r="C13" s="52">
        <v>185</v>
      </c>
      <c r="D13" s="229"/>
      <c r="E13" s="274">
        <f t="shared" si="0"/>
        <v>0</v>
      </c>
      <c r="F13" s="26"/>
    </row>
    <row r="14" spans="1:11" x14ac:dyDescent="0.2">
      <c r="A14" s="93" t="s">
        <v>594</v>
      </c>
      <c r="B14" s="18" t="s">
        <v>39</v>
      </c>
      <c r="C14" s="52">
        <v>1</v>
      </c>
      <c r="D14" s="229"/>
      <c r="E14" s="274">
        <f t="shared" si="0"/>
        <v>0</v>
      </c>
      <c r="F14" s="26"/>
    </row>
    <row r="15" spans="1:11" x14ac:dyDescent="0.2">
      <c r="A15" s="93" t="s">
        <v>595</v>
      </c>
      <c r="B15" s="18" t="s">
        <v>305</v>
      </c>
      <c r="C15" s="52">
        <v>1</v>
      </c>
      <c r="D15" s="229"/>
      <c r="E15" s="274">
        <f t="shared" si="0"/>
        <v>0</v>
      </c>
      <c r="F15" s="26"/>
    </row>
    <row r="16" spans="1:11" x14ac:dyDescent="0.2">
      <c r="A16" s="93" t="s">
        <v>596</v>
      </c>
      <c r="B16" s="18" t="s">
        <v>40</v>
      </c>
      <c r="C16" s="52">
        <v>1</v>
      </c>
      <c r="D16" s="229"/>
      <c r="E16" s="274">
        <f t="shared" si="0"/>
        <v>0</v>
      </c>
      <c r="F16" s="26"/>
    </row>
    <row r="17" spans="1:6" x14ac:dyDescent="0.2">
      <c r="A17" s="93" t="s">
        <v>597</v>
      </c>
      <c r="B17" s="18" t="s">
        <v>41</v>
      </c>
      <c r="C17" s="52">
        <v>1</v>
      </c>
      <c r="D17" s="229"/>
      <c r="E17" s="274">
        <f t="shared" si="0"/>
        <v>0</v>
      </c>
      <c r="F17" s="26"/>
    </row>
    <row r="18" spans="1:6" x14ac:dyDescent="0.2">
      <c r="A18" s="93"/>
      <c r="B18" s="18"/>
      <c r="C18" s="52"/>
      <c r="D18" s="229"/>
      <c r="E18" s="275"/>
      <c r="F18" s="26"/>
    </row>
    <row r="19" spans="1:6" x14ac:dyDescent="0.2">
      <c r="A19" s="276"/>
      <c r="B19" s="31" t="s">
        <v>42</v>
      </c>
      <c r="C19" s="32"/>
      <c r="D19" s="230"/>
      <c r="E19" s="277"/>
      <c r="F19" s="26"/>
    </row>
    <row r="20" spans="1:6" x14ac:dyDescent="0.2">
      <c r="A20" s="93" t="s">
        <v>591</v>
      </c>
      <c r="B20" s="18" t="s">
        <v>82</v>
      </c>
      <c r="C20" s="27">
        <v>1</v>
      </c>
      <c r="D20" s="229"/>
      <c r="E20" s="274">
        <f t="shared" ref="E20:E30" si="1">D20*C20</f>
        <v>0</v>
      </c>
      <c r="F20" s="26"/>
    </row>
    <row r="21" spans="1:6" x14ac:dyDescent="0.2">
      <c r="A21" s="93" t="s">
        <v>100</v>
      </c>
      <c r="B21" s="18" t="s">
        <v>44</v>
      </c>
      <c r="C21" s="27">
        <v>1896</v>
      </c>
      <c r="D21" s="229"/>
      <c r="E21" s="274">
        <f t="shared" si="1"/>
        <v>0</v>
      </c>
      <c r="F21" s="26"/>
    </row>
    <row r="22" spans="1:6" x14ac:dyDescent="0.2">
      <c r="A22" s="93" t="s">
        <v>598</v>
      </c>
      <c r="B22" s="18" t="s">
        <v>45</v>
      </c>
      <c r="C22" s="27">
        <v>481</v>
      </c>
      <c r="D22" s="229"/>
      <c r="E22" s="274">
        <f t="shared" si="1"/>
        <v>0</v>
      </c>
      <c r="F22" s="26"/>
    </row>
    <row r="23" spans="1:6" x14ac:dyDescent="0.2">
      <c r="A23" s="93" t="s">
        <v>108</v>
      </c>
      <c r="B23" s="18" t="s">
        <v>46</v>
      </c>
      <c r="C23" s="27">
        <v>266</v>
      </c>
      <c r="D23" s="229"/>
      <c r="E23" s="274">
        <f t="shared" si="1"/>
        <v>0</v>
      </c>
      <c r="F23" s="26"/>
    </row>
    <row r="24" spans="1:6" x14ac:dyDescent="0.2">
      <c r="A24" s="93" t="s">
        <v>599</v>
      </c>
      <c r="B24" s="18" t="s">
        <v>47</v>
      </c>
      <c r="C24" s="27">
        <v>337</v>
      </c>
      <c r="D24" s="229"/>
      <c r="E24" s="274">
        <f t="shared" si="1"/>
        <v>0</v>
      </c>
      <c r="F24" s="26"/>
    </row>
    <row r="25" spans="1:6" x14ac:dyDescent="0.2">
      <c r="A25" s="93" t="s">
        <v>105</v>
      </c>
      <c r="B25" s="18" t="s">
        <v>48</v>
      </c>
      <c r="C25" s="27">
        <v>16994</v>
      </c>
      <c r="D25" s="229"/>
      <c r="E25" s="274">
        <f t="shared" si="1"/>
        <v>0</v>
      </c>
      <c r="F25" s="26"/>
    </row>
    <row r="26" spans="1:6" x14ac:dyDescent="0.2">
      <c r="A26" s="93" t="s">
        <v>104</v>
      </c>
      <c r="B26" s="18" t="s">
        <v>49</v>
      </c>
      <c r="C26" s="27">
        <v>34628</v>
      </c>
      <c r="D26" s="229"/>
      <c r="E26" s="274">
        <f t="shared" si="1"/>
        <v>0</v>
      </c>
      <c r="F26" s="26"/>
    </row>
    <row r="27" spans="1:6" x14ac:dyDescent="0.2">
      <c r="A27" s="93" t="s">
        <v>101</v>
      </c>
      <c r="B27" s="18" t="s">
        <v>50</v>
      </c>
      <c r="C27" s="27">
        <v>29</v>
      </c>
      <c r="D27" s="229"/>
      <c r="E27" s="274">
        <f t="shared" si="1"/>
        <v>0</v>
      </c>
      <c r="F27" s="26"/>
    </row>
    <row r="28" spans="1:6" x14ac:dyDescent="0.2">
      <c r="A28" s="93" t="s">
        <v>600</v>
      </c>
      <c r="B28" s="18" t="s">
        <v>51</v>
      </c>
      <c r="C28" s="27">
        <v>1</v>
      </c>
      <c r="D28" s="229"/>
      <c r="E28" s="274">
        <f t="shared" si="1"/>
        <v>0</v>
      </c>
      <c r="F28" s="26"/>
    </row>
    <row r="29" spans="1:6" x14ac:dyDescent="0.2">
      <c r="A29" s="93" t="s">
        <v>601</v>
      </c>
      <c r="B29" s="18" t="s">
        <v>52</v>
      </c>
      <c r="C29" s="27">
        <v>216</v>
      </c>
      <c r="D29" s="229"/>
      <c r="E29" s="274">
        <f t="shared" si="1"/>
        <v>0</v>
      </c>
      <c r="F29" s="26"/>
    </row>
    <row r="30" spans="1:6" x14ac:dyDescent="0.2">
      <c r="A30" s="93" t="s">
        <v>602</v>
      </c>
      <c r="B30" s="18" t="s">
        <v>53</v>
      </c>
      <c r="C30" s="27">
        <v>16994</v>
      </c>
      <c r="D30" s="229"/>
      <c r="E30" s="274">
        <f t="shared" si="1"/>
        <v>0</v>
      </c>
      <c r="F30" s="26"/>
    </row>
    <row r="31" spans="1:6" x14ac:dyDescent="0.2">
      <c r="A31" s="93"/>
      <c r="B31" s="18"/>
      <c r="C31" s="27"/>
      <c r="D31" s="229"/>
      <c r="E31" s="275"/>
      <c r="F31" s="26"/>
    </row>
    <row r="32" spans="1:6" x14ac:dyDescent="0.2">
      <c r="A32" s="276"/>
      <c r="B32" s="31" t="s">
        <v>43</v>
      </c>
      <c r="C32" s="32"/>
      <c r="D32" s="230"/>
      <c r="E32" s="277"/>
      <c r="F32" s="26"/>
    </row>
    <row r="33" spans="1:6" x14ac:dyDescent="0.2">
      <c r="A33" s="93" t="s">
        <v>147</v>
      </c>
      <c r="B33" s="18" t="s">
        <v>314</v>
      </c>
      <c r="C33" s="27">
        <v>15098</v>
      </c>
      <c r="D33" s="229"/>
      <c r="E33" s="274">
        <f>D33*C33</f>
        <v>0</v>
      </c>
      <c r="F33" s="26"/>
    </row>
    <row r="34" spans="1:6" x14ac:dyDescent="0.2">
      <c r="A34" s="93" t="s">
        <v>603</v>
      </c>
      <c r="B34" s="18" t="s">
        <v>313</v>
      </c>
      <c r="C34" s="27">
        <v>16994</v>
      </c>
      <c r="D34" s="229"/>
      <c r="E34" s="274">
        <f>D34*C34</f>
        <v>0</v>
      </c>
      <c r="F34" s="26"/>
    </row>
    <row r="35" spans="1:6" x14ac:dyDescent="0.2">
      <c r="A35" s="93" t="s">
        <v>599</v>
      </c>
      <c r="B35" s="18" t="s">
        <v>312</v>
      </c>
      <c r="C35" s="27">
        <v>5050</v>
      </c>
      <c r="D35" s="229"/>
      <c r="E35" s="274">
        <f>D35*C35</f>
        <v>0</v>
      </c>
      <c r="F35" s="26"/>
    </row>
    <row r="36" spans="1:6" x14ac:dyDescent="0.2">
      <c r="A36" s="93" t="s">
        <v>604</v>
      </c>
      <c r="B36" s="18" t="s">
        <v>310</v>
      </c>
      <c r="C36" s="27">
        <v>16994</v>
      </c>
      <c r="D36" s="229"/>
      <c r="E36" s="274">
        <f>D36*C36</f>
        <v>0</v>
      </c>
      <c r="F36" s="26"/>
    </row>
    <row r="37" spans="1:6" x14ac:dyDescent="0.2">
      <c r="A37" s="93" t="s">
        <v>605</v>
      </c>
      <c r="B37" s="18" t="s">
        <v>311</v>
      </c>
      <c r="C37" s="27">
        <v>18563</v>
      </c>
      <c r="D37" s="229"/>
      <c r="E37" s="274">
        <f>D37*C37</f>
        <v>0</v>
      </c>
      <c r="F37" s="26"/>
    </row>
    <row r="38" spans="1:6" x14ac:dyDescent="0.2">
      <c r="A38" s="93"/>
      <c r="B38" s="18"/>
      <c r="C38" s="27"/>
      <c r="D38" s="229"/>
      <c r="E38" s="275"/>
      <c r="F38" s="26"/>
    </row>
    <row r="39" spans="1:6" x14ac:dyDescent="0.2">
      <c r="A39" s="276"/>
      <c r="B39" s="31" t="s">
        <v>65</v>
      </c>
      <c r="C39" s="32"/>
      <c r="D39" s="230"/>
      <c r="E39" s="277"/>
      <c r="F39" s="26"/>
    </row>
    <row r="40" spans="1:6" x14ac:dyDescent="0.2">
      <c r="A40" s="93" t="s">
        <v>89</v>
      </c>
      <c r="B40" s="18" t="s">
        <v>66</v>
      </c>
      <c r="C40" s="27">
        <v>37</v>
      </c>
      <c r="D40" s="229"/>
      <c r="E40" s="274">
        <f>D40*C40</f>
        <v>0</v>
      </c>
      <c r="F40" s="26"/>
    </row>
    <row r="41" spans="1:6" x14ac:dyDescent="0.2">
      <c r="A41" s="93" t="s">
        <v>606</v>
      </c>
      <c r="B41" s="18" t="s">
        <v>67</v>
      </c>
      <c r="C41" s="27">
        <v>37</v>
      </c>
      <c r="D41" s="229"/>
      <c r="E41" s="274">
        <f>D41*C41</f>
        <v>0</v>
      </c>
      <c r="F41" s="26"/>
    </row>
    <row r="42" spans="1:6" x14ac:dyDescent="0.2">
      <c r="A42" s="93" t="s">
        <v>607</v>
      </c>
      <c r="B42" s="18" t="s">
        <v>68</v>
      </c>
      <c r="C42" s="27">
        <v>28</v>
      </c>
      <c r="D42" s="229"/>
      <c r="E42" s="274">
        <f>D42*C42</f>
        <v>0</v>
      </c>
      <c r="F42" s="26"/>
    </row>
    <row r="43" spans="1:6" x14ac:dyDescent="0.2">
      <c r="A43" s="93" t="s">
        <v>97</v>
      </c>
      <c r="B43" s="18" t="s">
        <v>69</v>
      </c>
      <c r="C43" s="27">
        <v>28</v>
      </c>
      <c r="D43" s="229"/>
      <c r="E43" s="274">
        <f>D43*C43</f>
        <v>0</v>
      </c>
      <c r="F43" s="26"/>
    </row>
    <row r="44" spans="1:6" x14ac:dyDescent="0.2">
      <c r="A44" s="93"/>
      <c r="B44" s="18"/>
      <c r="C44" s="27"/>
      <c r="D44" s="229"/>
      <c r="E44" s="275"/>
      <c r="F44" s="26"/>
    </row>
    <row r="45" spans="1:6" x14ac:dyDescent="0.2">
      <c r="A45" s="276"/>
      <c r="B45" s="31" t="s">
        <v>70</v>
      </c>
      <c r="C45" s="32"/>
      <c r="D45" s="230"/>
      <c r="E45" s="277"/>
      <c r="F45" s="26"/>
    </row>
    <row r="46" spans="1:6" x14ac:dyDescent="0.2">
      <c r="A46" s="93" t="s">
        <v>569</v>
      </c>
      <c r="B46" s="18" t="s">
        <v>71</v>
      </c>
      <c r="C46" s="27">
        <v>7</v>
      </c>
      <c r="D46" s="229"/>
      <c r="E46" s="274">
        <f>D46*C46</f>
        <v>0</v>
      </c>
      <c r="F46" s="26"/>
    </row>
    <row r="47" spans="1:6" x14ac:dyDescent="0.2">
      <c r="A47" s="93" t="s">
        <v>569</v>
      </c>
      <c r="B47" s="18" t="s">
        <v>72</v>
      </c>
      <c r="C47" s="27">
        <v>5</v>
      </c>
      <c r="D47" s="229"/>
      <c r="E47" s="274">
        <f>D47*C47</f>
        <v>0</v>
      </c>
      <c r="F47" s="26"/>
    </row>
    <row r="48" spans="1:6" x14ac:dyDescent="0.2">
      <c r="A48" s="93" t="s">
        <v>568</v>
      </c>
      <c r="B48" s="18" t="s">
        <v>73</v>
      </c>
      <c r="C48" s="27">
        <v>2</v>
      </c>
      <c r="D48" s="229"/>
      <c r="E48" s="274">
        <f>D48*C48</f>
        <v>0</v>
      </c>
      <c r="F48" s="26"/>
    </row>
    <row r="49" spans="1:6" x14ac:dyDescent="0.2">
      <c r="A49" s="93" t="s">
        <v>608</v>
      </c>
      <c r="B49" s="18" t="s">
        <v>74</v>
      </c>
      <c r="C49" s="27">
        <v>7</v>
      </c>
      <c r="D49" s="229"/>
      <c r="E49" s="274">
        <f>D49*C49</f>
        <v>0</v>
      </c>
      <c r="F49" s="26"/>
    </row>
    <row r="50" spans="1:6" x14ac:dyDescent="0.2">
      <c r="A50" s="93" t="s">
        <v>608</v>
      </c>
      <c r="B50" s="18" t="s">
        <v>75</v>
      </c>
      <c r="C50" s="27">
        <v>5</v>
      </c>
      <c r="D50" s="229"/>
      <c r="E50" s="274">
        <f>D50*C50</f>
        <v>0</v>
      </c>
      <c r="F50" s="26"/>
    </row>
    <row r="51" spans="1:6" x14ac:dyDescent="0.2">
      <c r="A51" s="93"/>
      <c r="B51" s="18"/>
      <c r="C51" s="27"/>
      <c r="D51" s="229"/>
      <c r="E51" s="275"/>
      <c r="F51" s="26"/>
    </row>
    <row r="52" spans="1:6" x14ac:dyDescent="0.2">
      <c r="A52" s="276"/>
      <c r="B52" s="31" t="s">
        <v>27</v>
      </c>
      <c r="C52" s="32"/>
      <c r="D52" s="230"/>
      <c r="E52" s="277"/>
      <c r="F52" s="26"/>
    </row>
    <row r="53" spans="1:6" x14ac:dyDescent="0.2">
      <c r="A53" s="93" t="s">
        <v>544</v>
      </c>
      <c r="B53" s="18" t="s">
        <v>58</v>
      </c>
      <c r="C53" s="27">
        <v>1</v>
      </c>
      <c r="D53" s="229"/>
      <c r="E53" s="274">
        <f t="shared" ref="E53:E62" si="2">D53*C53</f>
        <v>0</v>
      </c>
      <c r="F53" s="26"/>
    </row>
    <row r="54" spans="1:6" x14ac:dyDescent="0.2">
      <c r="A54" s="93" t="s">
        <v>545</v>
      </c>
      <c r="B54" s="18" t="s">
        <v>59</v>
      </c>
      <c r="C54" s="27">
        <v>9</v>
      </c>
      <c r="D54" s="229"/>
      <c r="E54" s="274">
        <f t="shared" si="2"/>
        <v>0</v>
      </c>
      <c r="F54" s="26"/>
    </row>
    <row r="55" spans="1:6" x14ac:dyDescent="0.2">
      <c r="A55" s="93" t="s">
        <v>546</v>
      </c>
      <c r="B55" s="18" t="s">
        <v>60</v>
      </c>
      <c r="C55" s="27">
        <v>9</v>
      </c>
      <c r="D55" s="229"/>
      <c r="E55" s="274">
        <f t="shared" si="2"/>
        <v>0</v>
      </c>
      <c r="F55" s="26"/>
    </row>
    <row r="56" spans="1:6" x14ac:dyDescent="0.2">
      <c r="A56" s="93" t="s">
        <v>549</v>
      </c>
      <c r="B56" s="18" t="s">
        <v>54</v>
      </c>
      <c r="C56" s="27">
        <v>9</v>
      </c>
      <c r="D56" s="229"/>
      <c r="E56" s="274">
        <f t="shared" si="2"/>
        <v>0</v>
      </c>
      <c r="F56" s="26"/>
    </row>
    <row r="57" spans="1:6" x14ac:dyDescent="0.2">
      <c r="A57" s="93" t="s">
        <v>609</v>
      </c>
      <c r="B57" s="18" t="s">
        <v>55</v>
      </c>
      <c r="C57" s="27">
        <v>9</v>
      </c>
      <c r="D57" s="229"/>
      <c r="E57" s="274">
        <f t="shared" si="2"/>
        <v>0</v>
      </c>
      <c r="F57" s="26"/>
    </row>
    <row r="58" spans="1:6" x14ac:dyDescent="0.2">
      <c r="A58" s="93" t="s">
        <v>550</v>
      </c>
      <c r="B58" s="18" t="s">
        <v>56</v>
      </c>
      <c r="C58" s="27">
        <v>9</v>
      </c>
      <c r="D58" s="229"/>
      <c r="E58" s="274">
        <f t="shared" si="2"/>
        <v>0</v>
      </c>
      <c r="F58" s="26"/>
    </row>
    <row r="59" spans="1:6" x14ac:dyDescent="0.2">
      <c r="A59" s="93" t="s">
        <v>551</v>
      </c>
      <c r="B59" s="18" t="s">
        <v>57</v>
      </c>
      <c r="C59" s="27">
        <v>140</v>
      </c>
      <c r="D59" s="229"/>
      <c r="E59" s="274">
        <f t="shared" si="2"/>
        <v>0</v>
      </c>
      <c r="F59" s="26"/>
    </row>
    <row r="60" spans="1:6" x14ac:dyDescent="0.2">
      <c r="A60" s="93" t="s">
        <v>610</v>
      </c>
      <c r="B60" s="18" t="s">
        <v>83</v>
      </c>
      <c r="C60" s="27">
        <v>1</v>
      </c>
      <c r="D60" s="229"/>
      <c r="E60" s="274">
        <f t="shared" si="2"/>
        <v>0</v>
      </c>
      <c r="F60" s="26"/>
    </row>
    <row r="61" spans="1:6" x14ac:dyDescent="0.2">
      <c r="A61" s="93" t="s">
        <v>149</v>
      </c>
      <c r="B61" s="18" t="s">
        <v>141</v>
      </c>
      <c r="C61" s="27">
        <v>1</v>
      </c>
      <c r="D61" s="229"/>
      <c r="E61" s="274">
        <f t="shared" si="2"/>
        <v>0</v>
      </c>
      <c r="F61" s="26"/>
    </row>
    <row r="62" spans="1:6" x14ac:dyDescent="0.2">
      <c r="A62" s="93" t="s">
        <v>611</v>
      </c>
      <c r="B62" s="18" t="s">
        <v>315</v>
      </c>
      <c r="C62" s="27">
        <v>1</v>
      </c>
      <c r="D62" s="229"/>
      <c r="E62" s="274">
        <f t="shared" si="2"/>
        <v>0</v>
      </c>
      <c r="F62" s="26"/>
    </row>
    <row r="63" spans="1:6" x14ac:dyDescent="0.2">
      <c r="A63" s="293"/>
      <c r="B63" s="5"/>
      <c r="C63" s="6"/>
      <c r="D63" s="233"/>
      <c r="E63" s="141"/>
      <c r="F63" s="26"/>
    </row>
    <row r="64" spans="1:6" x14ac:dyDescent="0.2">
      <c r="A64" s="294"/>
      <c r="B64" s="24" t="s">
        <v>331</v>
      </c>
      <c r="C64" s="24"/>
      <c r="D64" s="263"/>
      <c r="E64" s="290"/>
    </row>
    <row r="65" spans="1:5" x14ac:dyDescent="0.2">
      <c r="A65" s="93" t="s">
        <v>612</v>
      </c>
      <c r="B65" s="5" t="s">
        <v>316</v>
      </c>
      <c r="C65" s="27">
        <v>1</v>
      </c>
      <c r="D65" s="229"/>
      <c r="E65" s="274">
        <f>D65*C65</f>
        <v>0</v>
      </c>
    </row>
    <row r="66" spans="1:5" x14ac:dyDescent="0.2">
      <c r="A66" s="93"/>
      <c r="B66" s="5"/>
      <c r="C66" s="52"/>
      <c r="D66" s="233"/>
      <c r="E66" s="275"/>
    </row>
    <row r="67" spans="1:5" x14ac:dyDescent="0.2">
      <c r="A67" s="294"/>
      <c r="B67" s="24" t="s">
        <v>77</v>
      </c>
      <c r="C67" s="24"/>
      <c r="D67" s="263"/>
      <c r="E67" s="290"/>
    </row>
    <row r="68" spans="1:5" x14ac:dyDescent="0.2">
      <c r="A68" s="93" t="s">
        <v>613</v>
      </c>
      <c r="B68" s="5" t="s">
        <v>78</v>
      </c>
      <c r="C68" s="27">
        <v>1</v>
      </c>
      <c r="D68" s="229"/>
      <c r="E68" s="327">
        <f>D68*C68</f>
        <v>0</v>
      </c>
    </row>
    <row r="69" spans="1:5" x14ac:dyDescent="0.2">
      <c r="A69" s="93" t="s">
        <v>614</v>
      </c>
      <c r="B69" s="5" t="s">
        <v>79</v>
      </c>
      <c r="C69" s="27">
        <v>1</v>
      </c>
      <c r="D69" s="233"/>
      <c r="E69" s="327">
        <f>D69*C69</f>
        <v>0</v>
      </c>
    </row>
    <row r="70" spans="1:5" x14ac:dyDescent="0.2">
      <c r="A70" s="93" t="s">
        <v>615</v>
      </c>
      <c r="B70" s="5" t="s">
        <v>80</v>
      </c>
      <c r="C70" s="27">
        <v>275</v>
      </c>
      <c r="D70" s="233"/>
      <c r="E70" s="327">
        <f>D70*C70</f>
        <v>0</v>
      </c>
    </row>
    <row r="71" spans="1:5" x14ac:dyDescent="0.2">
      <c r="A71" s="93" t="s">
        <v>615</v>
      </c>
      <c r="B71" s="5" t="s">
        <v>81</v>
      </c>
      <c r="C71" s="27">
        <v>1165</v>
      </c>
      <c r="D71" s="235"/>
      <c r="E71" s="327">
        <f>D71*C71</f>
        <v>0</v>
      </c>
    </row>
    <row r="72" spans="1:5" x14ac:dyDescent="0.2">
      <c r="A72" s="293"/>
      <c r="B72" s="5"/>
      <c r="C72" s="6"/>
      <c r="D72" s="233"/>
      <c r="E72" s="141"/>
    </row>
    <row r="73" spans="1:5" x14ac:dyDescent="0.2">
      <c r="A73" s="294"/>
      <c r="B73" s="328" t="s">
        <v>84</v>
      </c>
      <c r="C73" s="24"/>
      <c r="D73" s="263"/>
      <c r="E73" s="290"/>
    </row>
    <row r="74" spans="1:5" x14ac:dyDescent="0.2">
      <c r="A74" s="93" t="s">
        <v>616</v>
      </c>
      <c r="B74" s="5" t="s">
        <v>85</v>
      </c>
      <c r="C74" s="27">
        <v>12</v>
      </c>
      <c r="D74" s="229"/>
      <c r="E74" s="327">
        <f>D74*C74</f>
        <v>0</v>
      </c>
    </row>
    <row r="75" spans="1:5" x14ac:dyDescent="0.2">
      <c r="A75" s="93" t="s">
        <v>616</v>
      </c>
      <c r="B75" s="5" t="s">
        <v>86</v>
      </c>
      <c r="C75" s="27">
        <v>1</v>
      </c>
      <c r="D75" s="233"/>
      <c r="E75" s="274">
        <f>D75*C75</f>
        <v>0</v>
      </c>
    </row>
    <row r="76" spans="1:5" x14ac:dyDescent="0.2">
      <c r="A76" s="293"/>
      <c r="B76" s="5"/>
      <c r="C76" s="6"/>
      <c r="D76" s="233"/>
      <c r="E76" s="141"/>
    </row>
    <row r="77" spans="1:5" x14ac:dyDescent="0.2">
      <c r="A77" s="294"/>
      <c r="B77" s="24" t="s">
        <v>317</v>
      </c>
      <c r="C77" s="24"/>
      <c r="D77" s="263"/>
      <c r="E77" s="290"/>
    </row>
    <row r="78" spans="1:5" x14ac:dyDescent="0.2">
      <c r="A78" s="93" t="s">
        <v>617</v>
      </c>
      <c r="B78" s="5" t="s">
        <v>318</v>
      </c>
      <c r="C78" s="27">
        <v>1</v>
      </c>
      <c r="D78" s="229"/>
      <c r="E78" s="327">
        <f t="shared" ref="E78:E89" si="3">D78*C78</f>
        <v>0</v>
      </c>
    </row>
    <row r="79" spans="1:5" x14ac:dyDescent="0.2">
      <c r="A79" s="93" t="s">
        <v>599</v>
      </c>
      <c r="B79" s="5" t="s">
        <v>47</v>
      </c>
      <c r="C79" s="27">
        <v>2321</v>
      </c>
      <c r="D79" s="233"/>
      <c r="E79" s="327">
        <f t="shared" si="3"/>
        <v>0</v>
      </c>
    </row>
    <row r="80" spans="1:5" x14ac:dyDescent="0.2">
      <c r="A80" s="93" t="s">
        <v>599</v>
      </c>
      <c r="B80" s="5" t="s">
        <v>312</v>
      </c>
      <c r="C80" s="27">
        <v>29143</v>
      </c>
      <c r="D80" s="233"/>
      <c r="E80" s="274">
        <f t="shared" si="3"/>
        <v>0</v>
      </c>
    </row>
    <row r="81" spans="1:5" x14ac:dyDescent="0.2">
      <c r="A81" s="93" t="s">
        <v>111</v>
      </c>
      <c r="B81" s="5" t="s">
        <v>319</v>
      </c>
      <c r="C81" s="27">
        <v>2</v>
      </c>
      <c r="D81" s="235"/>
      <c r="E81" s="274">
        <f t="shared" si="3"/>
        <v>0</v>
      </c>
    </row>
    <row r="82" spans="1:5" x14ac:dyDescent="0.2">
      <c r="A82" s="279" t="s">
        <v>106</v>
      </c>
      <c r="B82" s="5" t="s">
        <v>142</v>
      </c>
      <c r="C82" s="27">
        <v>38598</v>
      </c>
      <c r="D82" s="255"/>
      <c r="E82" s="274">
        <f t="shared" si="3"/>
        <v>0</v>
      </c>
    </row>
    <row r="83" spans="1:5" x14ac:dyDescent="0.2">
      <c r="A83" s="279" t="s">
        <v>618</v>
      </c>
      <c r="B83" s="9" t="s">
        <v>145</v>
      </c>
      <c r="C83" s="27">
        <v>16994</v>
      </c>
      <c r="D83" s="255"/>
      <c r="E83" s="274">
        <f t="shared" si="3"/>
        <v>0</v>
      </c>
    </row>
    <row r="84" spans="1:5" x14ac:dyDescent="0.2">
      <c r="A84" s="279" t="s">
        <v>618</v>
      </c>
      <c r="B84" s="9" t="s">
        <v>143</v>
      </c>
      <c r="C84" s="27">
        <v>36852</v>
      </c>
      <c r="D84" s="255"/>
      <c r="E84" s="274">
        <f t="shared" si="3"/>
        <v>0</v>
      </c>
    </row>
    <row r="85" spans="1:5" x14ac:dyDescent="0.2">
      <c r="A85" s="279" t="s">
        <v>618</v>
      </c>
      <c r="B85" s="9" t="s">
        <v>144</v>
      </c>
      <c r="C85" s="27">
        <v>141</v>
      </c>
      <c r="D85" s="255"/>
      <c r="E85" s="274">
        <f t="shared" si="3"/>
        <v>0</v>
      </c>
    </row>
    <row r="86" spans="1:5" x14ac:dyDescent="0.2">
      <c r="A86" s="279" t="s">
        <v>103</v>
      </c>
      <c r="B86" s="9" t="s">
        <v>320</v>
      </c>
      <c r="C86" s="27">
        <v>2</v>
      </c>
      <c r="D86" s="255"/>
      <c r="E86" s="274">
        <f t="shared" si="3"/>
        <v>0</v>
      </c>
    </row>
    <row r="87" spans="1:5" x14ac:dyDescent="0.2">
      <c r="A87" s="279" t="s">
        <v>103</v>
      </c>
      <c r="B87" s="9" t="s">
        <v>87</v>
      </c>
      <c r="C87" s="27">
        <v>1918</v>
      </c>
      <c r="D87" s="255"/>
      <c r="E87" s="274">
        <f t="shared" si="3"/>
        <v>0</v>
      </c>
    </row>
    <row r="88" spans="1:5" x14ac:dyDescent="0.2">
      <c r="A88" s="279" t="s">
        <v>619</v>
      </c>
      <c r="B88" s="9" t="s">
        <v>321</v>
      </c>
      <c r="C88" s="27">
        <v>1</v>
      </c>
      <c r="D88" s="255"/>
      <c r="E88" s="274">
        <f t="shared" si="3"/>
        <v>0</v>
      </c>
    </row>
    <row r="89" spans="1:5" x14ac:dyDescent="0.2">
      <c r="A89" s="279" t="s">
        <v>578</v>
      </c>
      <c r="B89" s="9" t="s">
        <v>322</v>
      </c>
      <c r="C89" s="27">
        <v>1</v>
      </c>
      <c r="D89" s="255"/>
      <c r="E89" s="274">
        <f t="shared" si="3"/>
        <v>0</v>
      </c>
    </row>
    <row r="90" spans="1:5" x14ac:dyDescent="0.2">
      <c r="A90" s="329"/>
      <c r="B90" s="9"/>
      <c r="C90" s="288"/>
      <c r="D90" s="233"/>
      <c r="E90" s="141"/>
    </row>
    <row r="91" spans="1:5" x14ac:dyDescent="0.2">
      <c r="A91" s="329"/>
      <c r="B91" s="9"/>
      <c r="C91" s="335" t="s">
        <v>590</v>
      </c>
      <c r="D91" s="233"/>
      <c r="E91" s="141"/>
    </row>
    <row r="92" spans="1:5" x14ac:dyDescent="0.2">
      <c r="A92" s="294"/>
      <c r="B92" s="24" t="s">
        <v>34</v>
      </c>
      <c r="C92" s="331" t="s">
        <v>31</v>
      </c>
      <c r="D92" s="332"/>
      <c r="E92" s="333"/>
    </row>
    <row r="93" spans="1:5" x14ac:dyDescent="0.2">
      <c r="A93" s="334"/>
      <c r="B93" s="9"/>
      <c r="C93" s="9"/>
      <c r="D93" s="233"/>
      <c r="E93" s="327">
        <f>D93*C93</f>
        <v>0</v>
      </c>
    </row>
    <row r="94" spans="1:5" x14ac:dyDescent="0.2">
      <c r="A94" s="334"/>
      <c r="B94" s="9"/>
      <c r="C94" s="9"/>
      <c r="D94" s="233"/>
      <c r="E94" s="327">
        <f>D94*C94</f>
        <v>0</v>
      </c>
    </row>
    <row r="95" spans="1:5" x14ac:dyDescent="0.2">
      <c r="A95" s="334"/>
      <c r="B95" s="9"/>
      <c r="C95" s="9"/>
      <c r="D95" s="233"/>
      <c r="E95" s="327">
        <f>D95*C95</f>
        <v>0</v>
      </c>
    </row>
    <row r="96" spans="1:5" x14ac:dyDescent="0.2">
      <c r="A96" s="7"/>
      <c r="B96" s="8"/>
      <c r="C96" s="4"/>
      <c r="D96" s="229"/>
      <c r="E96" s="88"/>
    </row>
    <row r="97" spans="1:5" ht="13.5" thickBot="1" x14ac:dyDescent="0.25">
      <c r="A97" s="293"/>
      <c r="B97" s="5"/>
      <c r="C97" s="6"/>
      <c r="D97" s="233"/>
      <c r="E97" s="141"/>
    </row>
    <row r="98" spans="1:5" ht="24" customHeight="1" thickBot="1" x14ac:dyDescent="0.25">
      <c r="A98" s="357" t="s">
        <v>158</v>
      </c>
      <c r="B98" s="358"/>
      <c r="C98" s="358"/>
      <c r="D98" s="359"/>
      <c r="E98" s="209">
        <f>SUM(E11:E96)</f>
        <v>0</v>
      </c>
    </row>
    <row r="99" spans="1:5" x14ac:dyDescent="0.2">
      <c r="A99" s="210"/>
      <c r="B99" s="15"/>
      <c r="C99" s="15"/>
      <c r="D99" s="231"/>
      <c r="E99" s="201"/>
    </row>
    <row r="100" spans="1:5" x14ac:dyDescent="0.2">
      <c r="A100" s="210"/>
      <c r="B100" s="15"/>
      <c r="C100" s="21" t="s">
        <v>590</v>
      </c>
      <c r="D100" s="238" t="s">
        <v>3</v>
      </c>
      <c r="E100" s="280" t="s">
        <v>33</v>
      </c>
    </row>
    <row r="101" spans="1:5" x14ac:dyDescent="0.2">
      <c r="A101" s="202"/>
      <c r="B101" s="12" t="s">
        <v>35</v>
      </c>
      <c r="C101" s="17" t="s">
        <v>31</v>
      </c>
      <c r="D101" s="239" t="s">
        <v>6</v>
      </c>
      <c r="E101" s="281" t="s">
        <v>32</v>
      </c>
    </row>
    <row r="102" spans="1:5" x14ac:dyDescent="0.2">
      <c r="A102" s="161"/>
      <c r="B102" s="67"/>
      <c r="C102" s="67"/>
      <c r="D102" s="255"/>
      <c r="E102" s="86">
        <f>D102*C102</f>
        <v>0</v>
      </c>
    </row>
    <row r="103" spans="1:5" x14ac:dyDescent="0.2">
      <c r="A103" s="161"/>
      <c r="B103" s="67"/>
      <c r="C103" s="67"/>
      <c r="D103" s="255"/>
      <c r="E103" s="86">
        <f>D103*C103</f>
        <v>0</v>
      </c>
    </row>
    <row r="104" spans="1:5" x14ac:dyDescent="0.2">
      <c r="A104" s="161"/>
      <c r="B104" s="67"/>
      <c r="C104" s="67"/>
      <c r="D104" s="255"/>
      <c r="E104" s="86">
        <f>D104*C104</f>
        <v>0</v>
      </c>
    </row>
    <row r="105" spans="1:5" x14ac:dyDescent="0.2">
      <c r="A105" s="161"/>
      <c r="B105" s="67"/>
      <c r="C105" s="67"/>
      <c r="D105" s="255"/>
      <c r="E105" s="86">
        <f>D105*C105</f>
        <v>0</v>
      </c>
    </row>
    <row r="106" spans="1:5" x14ac:dyDescent="0.2">
      <c r="A106" s="216"/>
      <c r="B106" s="74"/>
      <c r="C106" s="74"/>
      <c r="D106" s="282"/>
      <c r="E106" s="283"/>
    </row>
  </sheetData>
  <mergeCells count="6">
    <mergeCell ref="A1:E1"/>
    <mergeCell ref="A2:E2"/>
    <mergeCell ref="A98:D98"/>
    <mergeCell ref="A6:E6"/>
    <mergeCell ref="D8:D10"/>
    <mergeCell ref="E8:E10"/>
  </mergeCells>
  <printOptions horizontalCentered="1"/>
  <pageMargins left="0.7" right="0.7" top="0.75" bottom="0.75" header="0.3" footer="0.3"/>
  <pageSetup scale="65" orientation="portrait" r:id="rId1"/>
  <headerFooter>
    <oddFooter>&amp;L&amp;8State of Delaware&amp;C&amp;8Attachment 4: Schedule of Fees&amp;R&amp;8&amp;A</oddFooter>
  </headerFooter>
  <rowBreaks count="1" manualBreakCount="1">
    <brk id="7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0"/>
  <sheetViews>
    <sheetView view="pageBreakPreview" topLeftCell="A76" zoomScale="85" zoomScaleNormal="72" zoomScaleSheetLayoutView="85" workbookViewId="0">
      <selection activeCell="B93" sqref="B93"/>
    </sheetView>
  </sheetViews>
  <sheetFormatPr defaultColWidth="9.28515625" defaultRowHeight="12.75" x14ac:dyDescent="0.2"/>
  <cols>
    <col min="1" max="1" width="9.28515625" style="10"/>
    <col min="2" max="2" width="69.7109375" style="10" bestFit="1" customWidth="1"/>
    <col min="3" max="4" width="20.7109375" style="10" customWidth="1"/>
    <col min="5" max="5" width="18.140625" style="10" customWidth="1"/>
    <col min="6" max="6" width="11.5703125" style="10" bestFit="1" customWidth="1"/>
    <col min="7" max="16384" width="9.28515625" style="10"/>
  </cols>
  <sheetData>
    <row r="1" spans="1:11" ht="58.9" customHeight="1" x14ac:dyDescent="0.2">
      <c r="A1" s="369" t="s">
        <v>628</v>
      </c>
      <c r="B1" s="369"/>
      <c r="C1" s="369"/>
      <c r="D1" s="369"/>
      <c r="E1" s="369"/>
      <c r="F1" s="91"/>
      <c r="G1" s="91"/>
      <c r="H1" s="91"/>
      <c r="I1" s="91"/>
      <c r="J1" s="91"/>
      <c r="K1" s="91"/>
    </row>
    <row r="2" spans="1:11" x14ac:dyDescent="0.2">
      <c r="A2" s="387" t="s">
        <v>36</v>
      </c>
      <c r="B2" s="387"/>
      <c r="C2" s="387"/>
      <c r="D2" s="387"/>
      <c r="E2" s="387"/>
    </row>
    <row r="3" spans="1:11" x14ac:dyDescent="0.2">
      <c r="A3" s="23" t="s">
        <v>0</v>
      </c>
      <c r="B3" s="23" t="s">
        <v>1</v>
      </c>
      <c r="C3" s="23" t="s">
        <v>2</v>
      </c>
      <c r="D3" s="23" t="s">
        <v>3</v>
      </c>
      <c r="E3" s="23" t="s">
        <v>33</v>
      </c>
    </row>
    <row r="4" spans="1:11" x14ac:dyDescent="0.2">
      <c r="A4" s="23" t="s">
        <v>4</v>
      </c>
      <c r="B4" s="23" t="s">
        <v>5</v>
      </c>
      <c r="C4" s="23" t="s">
        <v>31</v>
      </c>
      <c r="D4" s="23" t="s">
        <v>6</v>
      </c>
      <c r="E4" s="23" t="s">
        <v>32</v>
      </c>
    </row>
    <row r="5" spans="1:11" ht="6.6" customHeight="1" x14ac:dyDescent="0.2">
      <c r="A5" s="1"/>
      <c r="B5" s="1"/>
      <c r="C5" s="1"/>
      <c r="D5" s="2"/>
      <c r="E5" s="2"/>
      <c r="F5" s="26"/>
    </row>
    <row r="6" spans="1:11" x14ac:dyDescent="0.2">
      <c r="A6" s="389" t="s">
        <v>88</v>
      </c>
      <c r="B6" s="389"/>
      <c r="C6" s="389"/>
      <c r="D6" s="389"/>
      <c r="E6" s="389"/>
      <c r="F6" s="26"/>
    </row>
    <row r="7" spans="1:11" ht="6.6" customHeight="1" x14ac:dyDescent="0.2">
      <c r="A7" s="28"/>
      <c r="B7" s="29"/>
      <c r="C7" s="30"/>
      <c r="D7" s="30"/>
      <c r="E7" s="69"/>
      <c r="F7" s="26"/>
    </row>
    <row r="8" spans="1:11" ht="14.45" customHeight="1" x14ac:dyDescent="0.2">
      <c r="A8" s="48"/>
      <c r="B8" s="46"/>
      <c r="C8" s="49"/>
      <c r="D8" s="391" t="s">
        <v>499</v>
      </c>
      <c r="E8" s="395" t="s">
        <v>498</v>
      </c>
      <c r="F8" s="26"/>
    </row>
    <row r="9" spans="1:11" ht="14.45" customHeight="1" x14ac:dyDescent="0.2">
      <c r="A9" s="48"/>
      <c r="B9" s="46"/>
      <c r="C9" s="49"/>
      <c r="D9" s="391"/>
      <c r="E9" s="395"/>
      <c r="F9" s="26"/>
    </row>
    <row r="10" spans="1:11" x14ac:dyDescent="0.2">
      <c r="A10" s="34"/>
      <c r="B10" s="35" t="s">
        <v>8</v>
      </c>
      <c r="C10" s="37"/>
      <c r="D10" s="392"/>
      <c r="E10" s="396"/>
      <c r="F10" s="26"/>
    </row>
    <row r="11" spans="1:11" x14ac:dyDescent="0.2">
      <c r="A11" s="284" t="s">
        <v>12</v>
      </c>
      <c r="B11" s="285" t="s">
        <v>9</v>
      </c>
      <c r="C11" s="286">
        <v>1</v>
      </c>
      <c r="D11" s="246"/>
      <c r="E11" s="287">
        <f t="shared" ref="E11:E16" si="0">C11*D11</f>
        <v>0</v>
      </c>
      <c r="F11" s="26"/>
    </row>
    <row r="12" spans="1:11" x14ac:dyDescent="0.2">
      <c r="A12" s="93" t="s">
        <v>89</v>
      </c>
      <c r="B12" s="5" t="s">
        <v>90</v>
      </c>
      <c r="C12" s="52">
        <v>5</v>
      </c>
      <c r="D12" s="229"/>
      <c r="E12" s="274">
        <f t="shared" si="0"/>
        <v>0</v>
      </c>
      <c r="F12" s="26"/>
    </row>
    <row r="13" spans="1:11" x14ac:dyDescent="0.2">
      <c r="A13" s="93" t="s">
        <v>91</v>
      </c>
      <c r="B13" s="5" t="s">
        <v>92</v>
      </c>
      <c r="C13" s="52">
        <v>4</v>
      </c>
      <c r="D13" s="229"/>
      <c r="E13" s="274">
        <f t="shared" si="0"/>
        <v>0</v>
      </c>
      <c r="F13" s="26"/>
    </row>
    <row r="14" spans="1:11" x14ac:dyDescent="0.2">
      <c r="A14" s="93" t="s">
        <v>93</v>
      </c>
      <c r="B14" s="5" t="s">
        <v>94</v>
      </c>
      <c r="C14" s="52">
        <v>1</v>
      </c>
      <c r="D14" s="229"/>
      <c r="E14" s="274">
        <f t="shared" si="0"/>
        <v>0</v>
      </c>
      <c r="F14" s="26"/>
    </row>
    <row r="15" spans="1:11" x14ac:dyDescent="0.2">
      <c r="A15" s="93" t="s">
        <v>95</v>
      </c>
      <c r="B15" s="18" t="s">
        <v>96</v>
      </c>
      <c r="C15" s="52">
        <v>20</v>
      </c>
      <c r="D15" s="229"/>
      <c r="E15" s="274">
        <f t="shared" si="0"/>
        <v>0</v>
      </c>
      <c r="F15" s="26"/>
    </row>
    <row r="16" spans="1:11" x14ac:dyDescent="0.2">
      <c r="A16" s="93" t="s">
        <v>97</v>
      </c>
      <c r="B16" s="18" t="s">
        <v>98</v>
      </c>
      <c r="C16" s="288">
        <v>5</v>
      </c>
      <c r="D16" s="229"/>
      <c r="E16" s="274">
        <f t="shared" si="0"/>
        <v>0</v>
      </c>
      <c r="F16" s="26"/>
    </row>
    <row r="17" spans="1:6" x14ac:dyDescent="0.2">
      <c r="A17" s="93"/>
      <c r="B17" s="18"/>
      <c r="C17" s="288"/>
      <c r="D17" s="229"/>
      <c r="E17" s="289"/>
      <c r="F17" s="26"/>
    </row>
    <row r="18" spans="1:6" x14ac:dyDescent="0.2">
      <c r="A18" s="276"/>
      <c r="B18" s="31" t="s">
        <v>42</v>
      </c>
      <c r="C18" s="32"/>
      <c r="D18" s="230"/>
      <c r="E18" s="290"/>
      <c r="F18" s="26"/>
    </row>
    <row r="19" spans="1:6" x14ac:dyDescent="0.2">
      <c r="A19" s="93" t="s">
        <v>99</v>
      </c>
      <c r="B19" s="18" t="s">
        <v>121</v>
      </c>
      <c r="C19" s="27">
        <v>1</v>
      </c>
      <c r="D19" s="229"/>
      <c r="E19" s="274">
        <f t="shared" ref="E19:E42" si="1">C19*D19</f>
        <v>0</v>
      </c>
      <c r="F19" s="26"/>
    </row>
    <row r="20" spans="1:6" x14ac:dyDescent="0.2">
      <c r="A20" s="93" t="s">
        <v>100</v>
      </c>
      <c r="B20" s="18" t="s">
        <v>122</v>
      </c>
      <c r="C20" s="27">
        <v>6141</v>
      </c>
      <c r="D20" s="229"/>
      <c r="E20" s="274">
        <f t="shared" si="1"/>
        <v>0</v>
      </c>
      <c r="F20" s="26"/>
    </row>
    <row r="21" spans="1:6" x14ac:dyDescent="0.2">
      <c r="A21" s="93" t="s">
        <v>101</v>
      </c>
      <c r="B21" s="18" t="s">
        <v>123</v>
      </c>
      <c r="C21" s="27">
        <v>447</v>
      </c>
      <c r="D21" s="229"/>
      <c r="E21" s="274">
        <f t="shared" si="1"/>
        <v>0</v>
      </c>
      <c r="F21" s="26"/>
    </row>
    <row r="22" spans="1:6" x14ac:dyDescent="0.2">
      <c r="A22" s="93" t="s">
        <v>102</v>
      </c>
      <c r="B22" s="18" t="s">
        <v>124</v>
      </c>
      <c r="C22" s="27">
        <v>44</v>
      </c>
      <c r="D22" s="229"/>
      <c r="E22" s="274">
        <f t="shared" si="1"/>
        <v>0</v>
      </c>
      <c r="F22" s="26"/>
    </row>
    <row r="23" spans="1:6" x14ac:dyDescent="0.2">
      <c r="A23" s="93" t="s">
        <v>103</v>
      </c>
      <c r="B23" s="18" t="s">
        <v>125</v>
      </c>
      <c r="C23" s="27">
        <v>6138</v>
      </c>
      <c r="D23" s="229"/>
      <c r="E23" s="274">
        <f t="shared" si="1"/>
        <v>0</v>
      </c>
      <c r="F23" s="26"/>
    </row>
    <row r="24" spans="1:6" x14ac:dyDescent="0.2">
      <c r="A24" s="93" t="s">
        <v>104</v>
      </c>
      <c r="B24" s="18" t="s">
        <v>49</v>
      </c>
      <c r="C24" s="27">
        <v>2315127</v>
      </c>
      <c r="D24" s="229"/>
      <c r="E24" s="274">
        <f t="shared" si="1"/>
        <v>0</v>
      </c>
      <c r="F24" s="26"/>
    </row>
    <row r="25" spans="1:6" x14ac:dyDescent="0.2">
      <c r="A25" s="93" t="s">
        <v>105</v>
      </c>
      <c r="B25" s="18" t="s">
        <v>126</v>
      </c>
      <c r="C25" s="27">
        <v>6138</v>
      </c>
      <c r="D25" s="229"/>
      <c r="E25" s="274">
        <f t="shared" si="1"/>
        <v>0</v>
      </c>
      <c r="F25" s="26"/>
    </row>
    <row r="26" spans="1:6" x14ac:dyDescent="0.2">
      <c r="A26" s="93" t="s">
        <v>106</v>
      </c>
      <c r="B26" s="18" t="s">
        <v>127</v>
      </c>
      <c r="C26" s="27">
        <v>84</v>
      </c>
      <c r="D26" s="229"/>
      <c r="E26" s="274">
        <f t="shared" si="1"/>
        <v>0</v>
      </c>
      <c r="F26" s="26"/>
    </row>
    <row r="27" spans="1:6" x14ac:dyDescent="0.2">
      <c r="A27" s="93" t="s">
        <v>107</v>
      </c>
      <c r="B27" s="18" t="s">
        <v>128</v>
      </c>
      <c r="C27" s="27">
        <v>6138</v>
      </c>
      <c r="D27" s="229"/>
      <c r="E27" s="274">
        <f t="shared" si="1"/>
        <v>0</v>
      </c>
      <c r="F27" s="26"/>
    </row>
    <row r="28" spans="1:6" x14ac:dyDescent="0.2">
      <c r="A28" s="93" t="s">
        <v>108</v>
      </c>
      <c r="B28" s="18" t="s">
        <v>129</v>
      </c>
      <c r="C28" s="27">
        <v>2866</v>
      </c>
      <c r="D28" s="229"/>
      <c r="E28" s="274">
        <f t="shared" si="1"/>
        <v>0</v>
      </c>
      <c r="F28" s="26"/>
    </row>
    <row r="29" spans="1:6" x14ac:dyDescent="0.2">
      <c r="A29" s="93" t="s">
        <v>109</v>
      </c>
      <c r="B29" s="18" t="s">
        <v>130</v>
      </c>
      <c r="C29" s="27">
        <v>98</v>
      </c>
      <c r="D29" s="229"/>
      <c r="E29" s="274">
        <f t="shared" si="1"/>
        <v>0</v>
      </c>
      <c r="F29" s="26"/>
    </row>
    <row r="30" spans="1:6" x14ac:dyDescent="0.2">
      <c r="A30" s="93" t="s">
        <v>110</v>
      </c>
      <c r="B30" s="18" t="s">
        <v>131</v>
      </c>
      <c r="C30" s="27">
        <v>1</v>
      </c>
      <c r="D30" s="229"/>
      <c r="E30" s="274">
        <f t="shared" si="1"/>
        <v>0</v>
      </c>
      <c r="F30" s="26"/>
    </row>
    <row r="31" spans="1:6" x14ac:dyDescent="0.2">
      <c r="A31" s="93" t="s">
        <v>103</v>
      </c>
      <c r="B31" s="18" t="s">
        <v>132</v>
      </c>
      <c r="C31" s="27">
        <v>6138</v>
      </c>
      <c r="D31" s="229"/>
      <c r="E31" s="274">
        <f t="shared" si="1"/>
        <v>0</v>
      </c>
      <c r="F31" s="26"/>
    </row>
    <row r="32" spans="1:6" x14ac:dyDescent="0.2">
      <c r="A32" s="93" t="s">
        <v>103</v>
      </c>
      <c r="B32" s="18" t="s">
        <v>133</v>
      </c>
      <c r="C32" s="27">
        <v>14832</v>
      </c>
      <c r="D32" s="229"/>
      <c r="E32" s="274">
        <f t="shared" si="1"/>
        <v>0</v>
      </c>
      <c r="F32" s="26"/>
    </row>
    <row r="33" spans="1:6" x14ac:dyDescent="0.2">
      <c r="A33" s="93" t="s">
        <v>103</v>
      </c>
      <c r="B33" s="18" t="s">
        <v>19</v>
      </c>
      <c r="C33" s="27">
        <v>2</v>
      </c>
      <c r="D33" s="229"/>
      <c r="E33" s="274">
        <f t="shared" si="1"/>
        <v>0</v>
      </c>
      <c r="F33" s="26"/>
    </row>
    <row r="34" spans="1:6" x14ac:dyDescent="0.2">
      <c r="A34" s="93" t="s">
        <v>111</v>
      </c>
      <c r="B34" s="18" t="s">
        <v>134</v>
      </c>
      <c r="C34" s="27">
        <v>20970</v>
      </c>
      <c r="D34" s="229"/>
      <c r="E34" s="274">
        <f t="shared" si="1"/>
        <v>0</v>
      </c>
      <c r="F34" s="26"/>
    </row>
    <row r="35" spans="1:6" x14ac:dyDescent="0.2">
      <c r="A35" s="93" t="s">
        <v>111</v>
      </c>
      <c r="B35" s="18" t="s">
        <v>135</v>
      </c>
      <c r="C35" s="27">
        <v>40</v>
      </c>
      <c r="D35" s="229"/>
      <c r="E35" s="274">
        <f t="shared" si="1"/>
        <v>0</v>
      </c>
      <c r="F35" s="26"/>
    </row>
    <row r="36" spans="1:6" x14ac:dyDescent="0.2">
      <c r="A36" s="93" t="s">
        <v>108</v>
      </c>
      <c r="B36" s="18" t="s">
        <v>136</v>
      </c>
      <c r="C36" s="27">
        <v>1</v>
      </c>
      <c r="D36" s="229"/>
      <c r="E36" s="274">
        <f t="shared" si="1"/>
        <v>0</v>
      </c>
      <c r="F36" s="26"/>
    </row>
    <row r="37" spans="1:6" x14ac:dyDescent="0.2">
      <c r="A37" s="93" t="s">
        <v>103</v>
      </c>
      <c r="B37" s="18" t="s">
        <v>137</v>
      </c>
      <c r="C37" s="27">
        <v>2</v>
      </c>
      <c r="D37" s="229"/>
      <c r="E37" s="274">
        <f t="shared" si="1"/>
        <v>0</v>
      </c>
      <c r="F37" s="26"/>
    </row>
    <row r="38" spans="1:6" x14ac:dyDescent="0.2">
      <c r="A38" s="93" t="s">
        <v>103</v>
      </c>
      <c r="B38" s="18" t="s">
        <v>138</v>
      </c>
      <c r="C38" s="27">
        <v>9004</v>
      </c>
      <c r="D38" s="229"/>
      <c r="E38" s="274">
        <f t="shared" si="1"/>
        <v>0</v>
      </c>
      <c r="F38" s="26"/>
    </row>
    <row r="39" spans="1:6" x14ac:dyDescent="0.2">
      <c r="A39" s="93" t="s">
        <v>111</v>
      </c>
      <c r="B39" s="18" t="s">
        <v>112</v>
      </c>
      <c r="C39" s="27">
        <v>3025</v>
      </c>
      <c r="D39" s="229"/>
      <c r="E39" s="274">
        <f t="shared" si="1"/>
        <v>0</v>
      </c>
      <c r="F39" s="26"/>
    </row>
    <row r="40" spans="1:6" x14ac:dyDescent="0.2">
      <c r="A40" s="93" t="s">
        <v>113</v>
      </c>
      <c r="B40" s="18" t="s">
        <v>139</v>
      </c>
      <c r="C40" s="27">
        <v>20970</v>
      </c>
      <c r="D40" s="229"/>
      <c r="E40" s="274">
        <f t="shared" si="1"/>
        <v>0</v>
      </c>
      <c r="F40" s="26"/>
    </row>
    <row r="41" spans="1:6" x14ac:dyDescent="0.2">
      <c r="A41" s="93" t="s">
        <v>103</v>
      </c>
      <c r="B41" s="18" t="s">
        <v>114</v>
      </c>
      <c r="C41" s="27">
        <v>1</v>
      </c>
      <c r="D41" s="229"/>
      <c r="E41" s="274">
        <f t="shared" si="1"/>
        <v>0</v>
      </c>
      <c r="F41" s="26"/>
    </row>
    <row r="42" spans="1:6" x14ac:dyDescent="0.2">
      <c r="A42" s="93" t="s">
        <v>115</v>
      </c>
      <c r="B42" s="18" t="s">
        <v>116</v>
      </c>
      <c r="C42" s="27">
        <v>1</v>
      </c>
      <c r="D42" s="229"/>
      <c r="E42" s="274">
        <f t="shared" si="1"/>
        <v>0</v>
      </c>
      <c r="F42" s="26"/>
    </row>
    <row r="43" spans="1:6" x14ac:dyDescent="0.2">
      <c r="A43" s="93"/>
      <c r="B43" s="18"/>
      <c r="C43" s="27"/>
      <c r="D43" s="229"/>
      <c r="E43" s="275"/>
      <c r="F43" s="26"/>
    </row>
    <row r="44" spans="1:6" x14ac:dyDescent="0.2">
      <c r="A44" s="276"/>
      <c r="B44" s="31" t="s">
        <v>117</v>
      </c>
      <c r="C44" s="32"/>
      <c r="D44" s="230"/>
      <c r="E44" s="277"/>
      <c r="F44" s="26"/>
    </row>
    <row r="45" spans="1:6" x14ac:dyDescent="0.2">
      <c r="A45" s="93" t="s">
        <v>29</v>
      </c>
      <c r="B45" s="18" t="s">
        <v>28</v>
      </c>
      <c r="C45" s="27">
        <v>1</v>
      </c>
      <c r="D45" s="229"/>
      <c r="E45" s="274">
        <f>C45*D45</f>
        <v>0</v>
      </c>
      <c r="F45" s="26"/>
    </row>
    <row r="46" spans="1:6" x14ac:dyDescent="0.2">
      <c r="A46" s="93"/>
      <c r="B46" s="18"/>
      <c r="C46" s="27"/>
      <c r="D46" s="229"/>
      <c r="E46" s="275"/>
      <c r="F46" s="26"/>
    </row>
    <row r="47" spans="1:6" x14ac:dyDescent="0.2">
      <c r="A47" s="276"/>
      <c r="B47" s="31" t="s">
        <v>118</v>
      </c>
      <c r="C47" s="32"/>
      <c r="D47" s="230"/>
      <c r="E47" s="277"/>
      <c r="F47" s="26"/>
    </row>
    <row r="48" spans="1:6" x14ac:dyDescent="0.2">
      <c r="A48" s="93" t="s">
        <v>119</v>
      </c>
      <c r="B48" s="18" t="s">
        <v>146</v>
      </c>
      <c r="C48" s="27">
        <v>1</v>
      </c>
      <c r="D48" s="229"/>
      <c r="E48" s="274">
        <f>C48*D48</f>
        <v>0</v>
      </c>
      <c r="F48" s="26"/>
    </row>
    <row r="49" spans="1:6" x14ac:dyDescent="0.2">
      <c r="A49" s="93" t="s">
        <v>120</v>
      </c>
      <c r="B49" s="18" t="s">
        <v>323</v>
      </c>
      <c r="C49" s="27">
        <v>21</v>
      </c>
      <c r="D49" s="229"/>
      <c r="E49" s="274">
        <f>C49*D49</f>
        <v>0</v>
      </c>
      <c r="F49" s="26"/>
    </row>
    <row r="50" spans="1:6" x14ac:dyDescent="0.2">
      <c r="A50" s="93"/>
      <c r="B50" s="18"/>
      <c r="C50" s="27"/>
      <c r="D50" s="229"/>
      <c r="E50" s="275"/>
      <c r="F50" s="26"/>
    </row>
    <row r="51" spans="1:6" x14ac:dyDescent="0.2">
      <c r="A51" s="388" t="s">
        <v>140</v>
      </c>
      <c r="B51" s="389"/>
      <c r="C51" s="389"/>
      <c r="D51" s="389"/>
      <c r="E51" s="390"/>
      <c r="F51" s="26"/>
    </row>
    <row r="52" spans="1:6" ht="6.6" customHeight="1" x14ac:dyDescent="0.2">
      <c r="A52" s="291"/>
      <c r="B52" s="29"/>
      <c r="C52" s="30"/>
      <c r="D52" s="30"/>
      <c r="E52" s="292"/>
      <c r="F52" s="26"/>
    </row>
    <row r="53" spans="1:6" x14ac:dyDescent="0.2">
      <c r="A53" s="273"/>
      <c r="B53" s="35" t="s">
        <v>8</v>
      </c>
      <c r="C53" s="37"/>
      <c r="D53" s="11"/>
      <c r="E53" s="278"/>
      <c r="F53" s="26"/>
    </row>
    <row r="54" spans="1:6" x14ac:dyDescent="0.2">
      <c r="A54" s="93" t="s">
        <v>12</v>
      </c>
      <c r="B54" s="5" t="s">
        <v>9</v>
      </c>
      <c r="C54" s="52">
        <v>1</v>
      </c>
      <c r="D54" s="229"/>
      <c r="E54" s="274">
        <f>C54*D54</f>
        <v>0</v>
      </c>
      <c r="F54" s="26"/>
    </row>
    <row r="55" spans="1:6" x14ac:dyDescent="0.2">
      <c r="A55" s="93" t="s">
        <v>89</v>
      </c>
      <c r="B55" s="5" t="s">
        <v>90</v>
      </c>
      <c r="C55" s="52">
        <v>6</v>
      </c>
      <c r="D55" s="229"/>
      <c r="E55" s="274">
        <f>C55*D55</f>
        <v>0</v>
      </c>
      <c r="F55" s="26"/>
    </row>
    <row r="56" spans="1:6" x14ac:dyDescent="0.2">
      <c r="A56" s="93" t="s">
        <v>91</v>
      </c>
      <c r="B56" s="5" t="s">
        <v>92</v>
      </c>
      <c r="C56" s="52">
        <v>3</v>
      </c>
      <c r="D56" s="229"/>
      <c r="E56" s="274">
        <f>C56*D56</f>
        <v>0</v>
      </c>
      <c r="F56" s="26"/>
    </row>
    <row r="57" spans="1:6" x14ac:dyDescent="0.2">
      <c r="A57" s="93"/>
      <c r="B57" s="18"/>
      <c r="C57" s="27"/>
      <c r="D57" s="229"/>
      <c r="E57" s="275"/>
      <c r="F57" s="26"/>
    </row>
    <row r="58" spans="1:6" x14ac:dyDescent="0.2">
      <c r="A58" s="276"/>
      <c r="B58" s="31" t="s">
        <v>42</v>
      </c>
      <c r="C58" s="32"/>
      <c r="D58" s="230"/>
      <c r="E58" s="277"/>
      <c r="F58" s="26"/>
    </row>
    <row r="59" spans="1:6" x14ac:dyDescent="0.2">
      <c r="A59" s="93" t="s">
        <v>99</v>
      </c>
      <c r="B59" s="18" t="s">
        <v>153</v>
      </c>
      <c r="C59" s="27">
        <v>1</v>
      </c>
      <c r="D59" s="229"/>
      <c r="E59" s="274">
        <f t="shared" ref="E59:E84" si="2">C59*D59</f>
        <v>0</v>
      </c>
      <c r="F59" s="26"/>
    </row>
    <row r="60" spans="1:6" x14ac:dyDescent="0.2">
      <c r="A60" s="93" t="s">
        <v>147</v>
      </c>
      <c r="B60" s="18" t="s">
        <v>154</v>
      </c>
      <c r="C60" s="27">
        <v>3222</v>
      </c>
      <c r="D60" s="229"/>
      <c r="E60" s="274">
        <f t="shared" si="2"/>
        <v>0</v>
      </c>
      <c r="F60" s="26"/>
    </row>
    <row r="61" spans="1:6" x14ac:dyDescent="0.2">
      <c r="A61" s="93" t="s">
        <v>100</v>
      </c>
      <c r="B61" s="18" t="s">
        <v>155</v>
      </c>
      <c r="C61" s="27">
        <v>735</v>
      </c>
      <c r="D61" s="229"/>
      <c r="E61" s="274">
        <f t="shared" si="2"/>
        <v>0</v>
      </c>
      <c r="F61" s="26"/>
    </row>
    <row r="62" spans="1:6" x14ac:dyDescent="0.2">
      <c r="A62" s="93" t="s">
        <v>101</v>
      </c>
      <c r="B62" s="18" t="s">
        <v>123</v>
      </c>
      <c r="C62" s="27">
        <v>101</v>
      </c>
      <c r="D62" s="229"/>
      <c r="E62" s="274">
        <f t="shared" si="2"/>
        <v>0</v>
      </c>
      <c r="F62" s="26"/>
    </row>
    <row r="63" spans="1:6" x14ac:dyDescent="0.2">
      <c r="A63" s="93" t="s">
        <v>102</v>
      </c>
      <c r="B63" s="18" t="s">
        <v>124</v>
      </c>
      <c r="C63" s="27">
        <v>47</v>
      </c>
      <c r="D63" s="229"/>
      <c r="E63" s="274">
        <f t="shared" si="2"/>
        <v>0</v>
      </c>
      <c r="F63" s="26"/>
    </row>
    <row r="64" spans="1:6" x14ac:dyDescent="0.2">
      <c r="A64" s="93" t="s">
        <v>103</v>
      </c>
      <c r="B64" s="18" t="s">
        <v>125</v>
      </c>
      <c r="C64" s="27">
        <v>3957</v>
      </c>
      <c r="D64" s="229"/>
      <c r="E64" s="274">
        <f t="shared" si="2"/>
        <v>0</v>
      </c>
      <c r="F64" s="26"/>
    </row>
    <row r="65" spans="1:6" x14ac:dyDescent="0.2">
      <c r="A65" s="93" t="s">
        <v>104</v>
      </c>
      <c r="B65" s="18" t="s">
        <v>49</v>
      </c>
      <c r="C65" s="27">
        <v>15451</v>
      </c>
      <c r="D65" s="229"/>
      <c r="E65" s="274">
        <f t="shared" si="2"/>
        <v>0</v>
      </c>
      <c r="F65" s="26"/>
    </row>
    <row r="66" spans="1:6" x14ac:dyDescent="0.2">
      <c r="A66" s="93" t="s">
        <v>105</v>
      </c>
      <c r="B66" s="18" t="s">
        <v>126</v>
      </c>
      <c r="C66" s="27">
        <v>3957</v>
      </c>
      <c r="D66" s="229"/>
      <c r="E66" s="274">
        <f t="shared" si="2"/>
        <v>0</v>
      </c>
      <c r="F66" s="26"/>
    </row>
    <row r="67" spans="1:6" x14ac:dyDescent="0.2">
      <c r="A67" s="93" t="s">
        <v>106</v>
      </c>
      <c r="B67" s="18" t="s">
        <v>127</v>
      </c>
      <c r="C67" s="27">
        <v>21</v>
      </c>
      <c r="D67" s="229"/>
      <c r="E67" s="274">
        <f t="shared" si="2"/>
        <v>0</v>
      </c>
      <c r="F67" s="26"/>
    </row>
    <row r="68" spans="1:6" x14ac:dyDescent="0.2">
      <c r="A68" s="93" t="s">
        <v>107</v>
      </c>
      <c r="B68" s="18" t="s">
        <v>128</v>
      </c>
      <c r="C68" s="27">
        <v>3957</v>
      </c>
      <c r="D68" s="229"/>
      <c r="E68" s="274">
        <f t="shared" si="2"/>
        <v>0</v>
      </c>
      <c r="F68" s="26"/>
    </row>
    <row r="69" spans="1:6" x14ac:dyDescent="0.2">
      <c r="A69" s="93" t="s">
        <v>103</v>
      </c>
      <c r="B69" s="18" t="s">
        <v>156</v>
      </c>
      <c r="C69" s="27">
        <v>1</v>
      </c>
      <c r="D69" s="229"/>
      <c r="E69" s="274">
        <f t="shared" si="2"/>
        <v>0</v>
      </c>
      <c r="F69" s="26"/>
    </row>
    <row r="70" spans="1:6" x14ac:dyDescent="0.2">
      <c r="A70" s="93" t="s">
        <v>108</v>
      </c>
      <c r="B70" s="18" t="s">
        <v>129</v>
      </c>
      <c r="C70" s="27">
        <v>25</v>
      </c>
      <c r="D70" s="229"/>
      <c r="E70" s="274">
        <f t="shared" si="2"/>
        <v>0</v>
      </c>
      <c r="F70" s="26"/>
    </row>
    <row r="71" spans="1:6" x14ac:dyDescent="0.2">
      <c r="A71" s="93" t="s">
        <v>109</v>
      </c>
      <c r="B71" s="18" t="s">
        <v>130</v>
      </c>
      <c r="C71" s="27">
        <v>24</v>
      </c>
      <c r="D71" s="229"/>
      <c r="E71" s="274">
        <f t="shared" si="2"/>
        <v>0</v>
      </c>
      <c r="F71" s="26"/>
    </row>
    <row r="72" spans="1:6" x14ac:dyDescent="0.2">
      <c r="A72" s="93" t="s">
        <v>148</v>
      </c>
      <c r="B72" s="18" t="s">
        <v>157</v>
      </c>
      <c r="C72" s="27">
        <v>22</v>
      </c>
      <c r="D72" s="229"/>
      <c r="E72" s="274">
        <f t="shared" si="2"/>
        <v>0</v>
      </c>
      <c r="F72" s="26"/>
    </row>
    <row r="73" spans="1:6" x14ac:dyDescent="0.2">
      <c r="A73" s="93" t="s">
        <v>103</v>
      </c>
      <c r="B73" s="18" t="s">
        <v>132</v>
      </c>
      <c r="C73" s="27">
        <v>3957</v>
      </c>
      <c r="D73" s="229"/>
      <c r="E73" s="274">
        <f t="shared" si="2"/>
        <v>0</v>
      </c>
      <c r="F73" s="26"/>
    </row>
    <row r="74" spans="1:6" x14ac:dyDescent="0.2">
      <c r="A74" s="93" t="s">
        <v>103</v>
      </c>
      <c r="B74" s="18" t="s">
        <v>133</v>
      </c>
      <c r="C74" s="27">
        <v>4499</v>
      </c>
      <c r="D74" s="229"/>
      <c r="E74" s="274">
        <f t="shared" si="2"/>
        <v>0</v>
      </c>
      <c r="F74" s="26"/>
    </row>
    <row r="75" spans="1:6" x14ac:dyDescent="0.2">
      <c r="A75" s="93" t="s">
        <v>103</v>
      </c>
      <c r="B75" s="18" t="s">
        <v>19</v>
      </c>
      <c r="C75" s="27">
        <v>1</v>
      </c>
      <c r="D75" s="229"/>
      <c r="E75" s="274">
        <f t="shared" si="2"/>
        <v>0</v>
      </c>
      <c r="F75" s="26"/>
    </row>
    <row r="76" spans="1:6" x14ac:dyDescent="0.2">
      <c r="A76" s="93" t="s">
        <v>111</v>
      </c>
      <c r="B76" s="18" t="s">
        <v>134</v>
      </c>
      <c r="C76" s="27">
        <v>8456</v>
      </c>
      <c r="D76" s="229"/>
      <c r="E76" s="274">
        <f t="shared" si="2"/>
        <v>0</v>
      </c>
      <c r="F76" s="26"/>
    </row>
    <row r="77" spans="1:6" x14ac:dyDescent="0.2">
      <c r="A77" s="93" t="s">
        <v>111</v>
      </c>
      <c r="B77" s="18" t="s">
        <v>135</v>
      </c>
      <c r="C77" s="27">
        <v>20</v>
      </c>
      <c r="D77" s="229"/>
      <c r="E77" s="274">
        <f t="shared" si="2"/>
        <v>0</v>
      </c>
      <c r="F77" s="26"/>
    </row>
    <row r="78" spans="1:6" x14ac:dyDescent="0.2">
      <c r="A78" s="93" t="s">
        <v>108</v>
      </c>
      <c r="B78" s="18" t="s">
        <v>136</v>
      </c>
      <c r="C78" s="27">
        <v>1</v>
      </c>
      <c r="D78" s="229"/>
      <c r="E78" s="274">
        <f t="shared" si="2"/>
        <v>0</v>
      </c>
      <c r="F78" s="26"/>
    </row>
    <row r="79" spans="1:6" x14ac:dyDescent="0.2">
      <c r="A79" s="93" t="s">
        <v>103</v>
      </c>
      <c r="B79" s="18" t="s">
        <v>137</v>
      </c>
      <c r="C79" s="27">
        <v>1</v>
      </c>
      <c r="D79" s="229"/>
      <c r="E79" s="274">
        <f t="shared" si="2"/>
        <v>0</v>
      </c>
      <c r="F79" s="26"/>
    </row>
    <row r="80" spans="1:6" x14ac:dyDescent="0.2">
      <c r="A80" s="93" t="s">
        <v>103</v>
      </c>
      <c r="B80" s="18" t="s">
        <v>138</v>
      </c>
      <c r="C80" s="27">
        <v>3982</v>
      </c>
      <c r="D80" s="229"/>
      <c r="E80" s="274">
        <f t="shared" si="2"/>
        <v>0</v>
      </c>
      <c r="F80" s="26"/>
    </row>
    <row r="81" spans="1:6" x14ac:dyDescent="0.2">
      <c r="A81" s="93" t="s">
        <v>111</v>
      </c>
      <c r="B81" s="18" t="s">
        <v>112</v>
      </c>
      <c r="C81" s="27">
        <v>1860</v>
      </c>
      <c r="D81" s="229"/>
      <c r="E81" s="274">
        <f t="shared" si="2"/>
        <v>0</v>
      </c>
      <c r="F81" s="26"/>
    </row>
    <row r="82" spans="1:6" x14ac:dyDescent="0.2">
      <c r="A82" s="93" t="s">
        <v>113</v>
      </c>
      <c r="B82" s="18" t="s">
        <v>139</v>
      </c>
      <c r="C82" s="27">
        <v>8456</v>
      </c>
      <c r="D82" s="229"/>
      <c r="E82" s="274">
        <f t="shared" si="2"/>
        <v>0</v>
      </c>
      <c r="F82" s="26"/>
    </row>
    <row r="83" spans="1:6" x14ac:dyDescent="0.2">
      <c r="A83" s="93" t="s">
        <v>103</v>
      </c>
      <c r="B83" s="18" t="s">
        <v>114</v>
      </c>
      <c r="C83" s="27">
        <v>1</v>
      </c>
      <c r="D83" s="229"/>
      <c r="E83" s="274">
        <f t="shared" si="2"/>
        <v>0</v>
      </c>
      <c r="F83" s="26"/>
    </row>
    <row r="84" spans="1:6" x14ac:dyDescent="0.2">
      <c r="A84" s="93" t="s">
        <v>115</v>
      </c>
      <c r="B84" s="18" t="s">
        <v>116</v>
      </c>
      <c r="C84" s="27">
        <v>1</v>
      </c>
      <c r="D84" s="229"/>
      <c r="E84" s="274">
        <f t="shared" si="2"/>
        <v>0</v>
      </c>
      <c r="F84" s="26"/>
    </row>
    <row r="85" spans="1:6" x14ac:dyDescent="0.2">
      <c r="A85" s="93"/>
      <c r="B85" s="18"/>
      <c r="C85" s="27"/>
      <c r="D85" s="229"/>
      <c r="E85" s="275"/>
      <c r="F85" s="26"/>
    </row>
    <row r="86" spans="1:6" x14ac:dyDescent="0.2">
      <c r="A86" s="276"/>
      <c r="B86" s="31" t="s">
        <v>27</v>
      </c>
      <c r="C86" s="32"/>
      <c r="D86" s="230"/>
      <c r="E86" s="277"/>
      <c r="F86" s="26"/>
    </row>
    <row r="87" spans="1:6" x14ac:dyDescent="0.2">
      <c r="A87" s="93" t="s">
        <v>149</v>
      </c>
      <c r="B87" s="18" t="s">
        <v>150</v>
      </c>
      <c r="C87" s="27">
        <v>1</v>
      </c>
      <c r="D87" s="229"/>
      <c r="E87" s="274">
        <f>C87*D87</f>
        <v>0</v>
      </c>
      <c r="F87" s="26"/>
    </row>
    <row r="88" spans="1:6" x14ac:dyDescent="0.2">
      <c r="A88" s="293"/>
      <c r="B88" s="5"/>
      <c r="C88" s="6"/>
      <c r="D88" s="233"/>
      <c r="E88" s="141"/>
      <c r="F88" s="26"/>
    </row>
    <row r="89" spans="1:6" x14ac:dyDescent="0.2">
      <c r="A89" s="294"/>
      <c r="B89" s="24" t="s">
        <v>118</v>
      </c>
      <c r="C89" s="24"/>
      <c r="D89" s="263"/>
      <c r="E89" s="290"/>
    </row>
    <row r="90" spans="1:6" x14ac:dyDescent="0.2">
      <c r="A90" s="93" t="s">
        <v>151</v>
      </c>
      <c r="B90" s="5" t="s">
        <v>152</v>
      </c>
      <c r="C90" s="27">
        <v>1</v>
      </c>
      <c r="D90" s="229"/>
      <c r="E90" s="274">
        <f>C90*D90</f>
        <v>0</v>
      </c>
    </row>
    <row r="91" spans="1:6" x14ac:dyDescent="0.2">
      <c r="A91" s="93" t="s">
        <v>119</v>
      </c>
      <c r="B91" s="5" t="s">
        <v>146</v>
      </c>
      <c r="C91" s="27">
        <v>1</v>
      </c>
      <c r="D91" s="229"/>
      <c r="E91" s="274">
        <f>C91*D91</f>
        <v>0</v>
      </c>
    </row>
    <row r="92" spans="1:6" x14ac:dyDescent="0.2">
      <c r="A92" s="93" t="s">
        <v>120</v>
      </c>
      <c r="B92" s="18" t="s">
        <v>323</v>
      </c>
      <c r="C92" s="27">
        <v>5</v>
      </c>
      <c r="D92" s="229"/>
      <c r="E92" s="274">
        <f>C92*D92</f>
        <v>0</v>
      </c>
    </row>
    <row r="93" spans="1:6" x14ac:dyDescent="0.2">
      <c r="A93" s="7"/>
      <c r="B93" s="8"/>
      <c r="C93" s="4"/>
      <c r="D93" s="229"/>
      <c r="E93" s="88"/>
    </row>
    <row r="94" spans="1:6" x14ac:dyDescent="0.2">
      <c r="A94" s="200"/>
      <c r="B94" s="13"/>
      <c r="C94" s="14"/>
      <c r="D94" s="231"/>
      <c r="E94" s="201"/>
    </row>
    <row r="95" spans="1:6" x14ac:dyDescent="0.2">
      <c r="A95" s="200"/>
      <c r="B95" s="13"/>
      <c r="C95" s="71" t="s">
        <v>590</v>
      </c>
      <c r="D95" s="231"/>
      <c r="E95" s="201"/>
    </row>
    <row r="96" spans="1:6" x14ac:dyDescent="0.2">
      <c r="A96" s="202"/>
      <c r="B96" s="12" t="s">
        <v>34</v>
      </c>
      <c r="C96" s="72" t="s">
        <v>31</v>
      </c>
      <c r="D96" s="237"/>
      <c r="E96" s="203"/>
    </row>
    <row r="97" spans="1:5" x14ac:dyDescent="0.2">
      <c r="A97" s="161"/>
      <c r="B97" s="67"/>
      <c r="C97" s="67"/>
      <c r="D97" s="255"/>
      <c r="E97" s="274">
        <f>C97*D97</f>
        <v>0</v>
      </c>
    </row>
    <row r="98" spans="1:5" x14ac:dyDescent="0.2">
      <c r="A98" s="161"/>
      <c r="B98" s="67"/>
      <c r="C98" s="67"/>
      <c r="D98" s="255"/>
      <c r="E98" s="274">
        <f>C98*D98</f>
        <v>0</v>
      </c>
    </row>
    <row r="99" spans="1:5" x14ac:dyDescent="0.2">
      <c r="A99" s="161"/>
      <c r="B99" s="67"/>
      <c r="C99" s="67"/>
      <c r="D99" s="255"/>
      <c r="E99" s="274">
        <f>C99*D99</f>
        <v>0</v>
      </c>
    </row>
    <row r="100" spans="1:5" x14ac:dyDescent="0.2">
      <c r="A100" s="7"/>
      <c r="B100" s="8"/>
      <c r="C100" s="4"/>
      <c r="D100" s="229"/>
      <c r="E100" s="88"/>
    </row>
    <row r="101" spans="1:5" ht="13.5" thickBot="1" x14ac:dyDescent="0.25">
      <c r="A101" s="293"/>
      <c r="B101" s="5"/>
      <c r="C101" s="6"/>
      <c r="D101" s="233"/>
      <c r="E101" s="141"/>
    </row>
    <row r="102" spans="1:5" ht="24" customHeight="1" thickBot="1" x14ac:dyDescent="0.25">
      <c r="A102" s="357" t="s">
        <v>179</v>
      </c>
      <c r="B102" s="358"/>
      <c r="C102" s="358"/>
      <c r="D102" s="359"/>
      <c r="E102" s="209">
        <f>SUM(E54:E100)+SUM(E11:E49)</f>
        <v>0</v>
      </c>
    </row>
    <row r="103" spans="1:5" x14ac:dyDescent="0.2">
      <c r="A103" s="210"/>
      <c r="B103" s="15"/>
      <c r="C103" s="15"/>
      <c r="D103" s="15"/>
      <c r="E103" s="201"/>
    </row>
    <row r="104" spans="1:5" x14ac:dyDescent="0.2">
      <c r="A104" s="210"/>
      <c r="B104" s="15"/>
      <c r="C104" s="21" t="s">
        <v>590</v>
      </c>
      <c r="D104" s="21" t="s">
        <v>3</v>
      </c>
      <c r="E104" s="280" t="s">
        <v>33</v>
      </c>
    </row>
    <row r="105" spans="1:5" x14ac:dyDescent="0.2">
      <c r="A105" s="202"/>
      <c r="B105" s="12" t="s">
        <v>35</v>
      </c>
      <c r="C105" s="17" t="s">
        <v>31</v>
      </c>
      <c r="D105" s="17" t="s">
        <v>6</v>
      </c>
      <c r="E105" s="281" t="s">
        <v>32</v>
      </c>
    </row>
    <row r="106" spans="1:5" x14ac:dyDescent="0.2">
      <c r="A106" s="161"/>
      <c r="B106" s="67"/>
      <c r="C106" s="67"/>
      <c r="D106" s="255"/>
      <c r="E106" s="86">
        <f>D106*C106</f>
        <v>0</v>
      </c>
    </row>
    <row r="107" spans="1:5" x14ac:dyDescent="0.2">
      <c r="A107" s="161"/>
      <c r="B107" s="67"/>
      <c r="C107" s="67"/>
      <c r="D107" s="255"/>
      <c r="E107" s="86">
        <f>D107*C107</f>
        <v>0</v>
      </c>
    </row>
    <row r="108" spans="1:5" x14ac:dyDescent="0.2">
      <c r="A108" s="161"/>
      <c r="B108" s="67"/>
      <c r="C108" s="67"/>
      <c r="D108" s="255"/>
      <c r="E108" s="86">
        <f>D108*C108</f>
        <v>0</v>
      </c>
    </row>
    <row r="109" spans="1:5" x14ac:dyDescent="0.2">
      <c r="A109" s="161"/>
      <c r="B109" s="67"/>
      <c r="C109" s="67"/>
      <c r="D109" s="255"/>
      <c r="E109" s="86">
        <f>D109*C109</f>
        <v>0</v>
      </c>
    </row>
    <row r="110" spans="1:5" x14ac:dyDescent="0.2">
      <c r="A110" s="216"/>
      <c r="B110" s="74"/>
      <c r="C110" s="74"/>
      <c r="D110" s="282"/>
      <c r="E110" s="283"/>
    </row>
  </sheetData>
  <mergeCells count="7">
    <mergeCell ref="A1:E1"/>
    <mergeCell ref="A2:E2"/>
    <mergeCell ref="A6:E6"/>
    <mergeCell ref="A102:D102"/>
    <mergeCell ref="A51:E51"/>
    <mergeCell ref="D8:D10"/>
    <mergeCell ref="E8:E10"/>
  </mergeCells>
  <printOptions horizontalCentered="1"/>
  <pageMargins left="0.7" right="0.7" top="0.75" bottom="0.75" header="0.3" footer="0.3"/>
  <pageSetup scale="65" orientation="portrait" r:id="rId1"/>
  <headerFooter>
    <oddFooter>&amp;L&amp;8State of Delaware&amp;C&amp;8Attachment 4: Schedule of Fees&amp;R&amp;8&amp;A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view="pageBreakPreview" zoomScale="85" zoomScaleNormal="72" zoomScaleSheetLayoutView="85" workbookViewId="0">
      <selection activeCell="D41" sqref="D41"/>
    </sheetView>
  </sheetViews>
  <sheetFormatPr defaultColWidth="9.28515625" defaultRowHeight="12.75" x14ac:dyDescent="0.2"/>
  <cols>
    <col min="1" max="1" width="9.28515625" style="10"/>
    <col min="2" max="2" width="69.7109375" style="10" bestFit="1" customWidth="1"/>
    <col min="3" max="4" width="20.7109375" style="10" customWidth="1"/>
    <col min="5" max="5" width="18.140625" style="10" customWidth="1"/>
    <col min="6" max="6" width="11.5703125" style="10" bestFit="1" customWidth="1"/>
    <col min="7" max="16384" width="9.28515625" style="10"/>
  </cols>
  <sheetData>
    <row r="1" spans="1:11" ht="58.9" customHeight="1" x14ac:dyDescent="0.2">
      <c r="A1" s="369" t="s">
        <v>628</v>
      </c>
      <c r="B1" s="369"/>
      <c r="C1" s="369"/>
      <c r="D1" s="369"/>
      <c r="E1" s="369"/>
      <c r="F1" s="91"/>
      <c r="G1" s="91"/>
      <c r="H1" s="91"/>
      <c r="I1" s="91"/>
      <c r="J1" s="91"/>
      <c r="K1" s="91"/>
    </row>
    <row r="2" spans="1:11" x14ac:dyDescent="0.2">
      <c r="A2" s="387" t="s">
        <v>36</v>
      </c>
      <c r="B2" s="387"/>
      <c r="C2" s="387"/>
      <c r="D2" s="387"/>
      <c r="E2" s="387"/>
    </row>
    <row r="3" spans="1:11" x14ac:dyDescent="0.2">
      <c r="A3" s="23" t="s">
        <v>0</v>
      </c>
      <c r="B3" s="23" t="s">
        <v>1</v>
      </c>
      <c r="C3" s="23" t="s">
        <v>2</v>
      </c>
      <c r="D3" s="23" t="s">
        <v>3</v>
      </c>
      <c r="E3" s="23" t="s">
        <v>33</v>
      </c>
    </row>
    <row r="4" spans="1:11" x14ac:dyDescent="0.2">
      <c r="A4" s="23" t="s">
        <v>4</v>
      </c>
      <c r="B4" s="23" t="s">
        <v>5</v>
      </c>
      <c r="C4" s="23" t="s">
        <v>31</v>
      </c>
      <c r="D4" s="23" t="s">
        <v>6</v>
      </c>
      <c r="E4" s="23" t="s">
        <v>32</v>
      </c>
    </row>
    <row r="5" spans="1:11" ht="6.6" customHeight="1" x14ac:dyDescent="0.2">
      <c r="A5" s="1"/>
      <c r="B5" s="1"/>
      <c r="C5" s="1"/>
      <c r="D5" s="2"/>
      <c r="E5" s="2"/>
      <c r="F5" s="26"/>
    </row>
    <row r="6" spans="1:11" x14ac:dyDescent="0.2">
      <c r="A6" s="389" t="s">
        <v>159</v>
      </c>
      <c r="B6" s="389"/>
      <c r="C6" s="389"/>
      <c r="D6" s="389"/>
      <c r="E6" s="389"/>
      <c r="F6" s="26"/>
    </row>
    <row r="7" spans="1:11" ht="6.6" customHeight="1" x14ac:dyDescent="0.2">
      <c r="A7" s="28"/>
      <c r="B7" s="29"/>
      <c r="C7" s="30"/>
      <c r="D7" s="30"/>
      <c r="E7" s="69"/>
      <c r="F7" s="26"/>
    </row>
    <row r="8" spans="1:11" ht="14.45" customHeight="1" x14ac:dyDescent="0.2">
      <c r="A8" s="48"/>
      <c r="B8" s="46"/>
      <c r="C8" s="49"/>
      <c r="D8" s="391" t="s">
        <v>499</v>
      </c>
      <c r="E8" s="395" t="s">
        <v>498</v>
      </c>
      <c r="F8" s="26"/>
    </row>
    <row r="9" spans="1:11" ht="14.45" customHeight="1" x14ac:dyDescent="0.2">
      <c r="A9" s="48"/>
      <c r="B9" s="46"/>
      <c r="C9" s="49"/>
      <c r="D9" s="391"/>
      <c r="E9" s="395"/>
      <c r="F9" s="26"/>
    </row>
    <row r="10" spans="1:11" x14ac:dyDescent="0.2">
      <c r="A10" s="34"/>
      <c r="B10" s="35" t="s">
        <v>8</v>
      </c>
      <c r="C10" s="37"/>
      <c r="D10" s="392"/>
      <c r="E10" s="396"/>
      <c r="F10" s="26"/>
    </row>
    <row r="11" spans="1:11" x14ac:dyDescent="0.2">
      <c r="A11" s="284"/>
      <c r="B11" s="285" t="s">
        <v>9</v>
      </c>
      <c r="C11" s="286">
        <v>1</v>
      </c>
      <c r="D11" s="246"/>
      <c r="E11" s="287">
        <f>C11*D11</f>
        <v>0</v>
      </c>
      <c r="F11" s="26"/>
    </row>
    <row r="12" spans="1:11" x14ac:dyDescent="0.2">
      <c r="A12" s="93"/>
      <c r="B12" s="5" t="s">
        <v>160</v>
      </c>
      <c r="C12" s="52">
        <v>1</v>
      </c>
      <c r="D12" s="229"/>
      <c r="E12" s="274">
        <f t="shared" ref="E12:E18" si="0">C12*D12</f>
        <v>0</v>
      </c>
      <c r="F12" s="26"/>
    </row>
    <row r="13" spans="1:11" x14ac:dyDescent="0.2">
      <c r="A13" s="93"/>
      <c r="B13" s="18"/>
      <c r="C13" s="288"/>
      <c r="D13" s="229"/>
      <c r="E13" s="274"/>
      <c r="F13" s="26"/>
    </row>
    <row r="14" spans="1:11" x14ac:dyDescent="0.2">
      <c r="A14" s="276"/>
      <c r="B14" s="31" t="s">
        <v>161</v>
      </c>
      <c r="C14" s="32"/>
      <c r="D14" s="230"/>
      <c r="E14" s="295"/>
      <c r="F14" s="26"/>
    </row>
    <row r="15" spans="1:11" x14ac:dyDescent="0.2">
      <c r="A15" s="93"/>
      <c r="B15" s="18" t="s">
        <v>162</v>
      </c>
      <c r="C15" s="27">
        <v>1</v>
      </c>
      <c r="D15" s="229"/>
      <c r="E15" s="274">
        <f t="shared" si="0"/>
        <v>0</v>
      </c>
      <c r="F15" s="26"/>
    </row>
    <row r="16" spans="1:11" x14ac:dyDescent="0.2">
      <c r="A16" s="93"/>
      <c r="B16" s="18" t="s">
        <v>163</v>
      </c>
      <c r="C16" s="27">
        <v>1</v>
      </c>
      <c r="D16" s="229"/>
      <c r="E16" s="274">
        <f t="shared" si="0"/>
        <v>0</v>
      </c>
      <c r="F16" s="26"/>
    </row>
    <row r="17" spans="1:6" x14ac:dyDescent="0.2">
      <c r="A17" s="93"/>
      <c r="B17" s="18" t="s">
        <v>164</v>
      </c>
      <c r="C17" s="27">
        <v>1</v>
      </c>
      <c r="D17" s="229"/>
      <c r="E17" s="274">
        <f t="shared" si="0"/>
        <v>0</v>
      </c>
      <c r="F17" s="26"/>
    </row>
    <row r="18" spans="1:6" x14ac:dyDescent="0.2">
      <c r="A18" s="93"/>
      <c r="B18" s="18" t="s">
        <v>53</v>
      </c>
      <c r="C18" s="27">
        <v>188</v>
      </c>
      <c r="D18" s="229"/>
      <c r="E18" s="274">
        <f t="shared" si="0"/>
        <v>0</v>
      </c>
      <c r="F18" s="26"/>
    </row>
    <row r="19" spans="1:6" x14ac:dyDescent="0.2">
      <c r="A19" s="93"/>
      <c r="B19" s="18"/>
      <c r="C19" s="27"/>
      <c r="D19" s="229"/>
      <c r="E19" s="274"/>
      <c r="F19" s="26"/>
    </row>
    <row r="20" spans="1:6" x14ac:dyDescent="0.2">
      <c r="A20" s="276"/>
      <c r="B20" s="31" t="s">
        <v>42</v>
      </c>
      <c r="C20" s="32"/>
      <c r="D20" s="230"/>
      <c r="E20" s="295"/>
      <c r="F20" s="26"/>
    </row>
    <row r="21" spans="1:6" x14ac:dyDescent="0.2">
      <c r="A21" s="93"/>
      <c r="B21" s="18" t="s">
        <v>165</v>
      </c>
      <c r="C21" s="27">
        <v>1</v>
      </c>
      <c r="D21" s="229"/>
      <c r="E21" s="274">
        <f t="shared" ref="E21:E34" si="1">C21*D21</f>
        <v>0</v>
      </c>
      <c r="F21" s="26"/>
    </row>
    <row r="22" spans="1:6" x14ac:dyDescent="0.2">
      <c r="A22" s="93"/>
      <c r="B22" s="18" t="s">
        <v>166</v>
      </c>
      <c r="C22" s="27">
        <v>23</v>
      </c>
      <c r="D22" s="229"/>
      <c r="E22" s="274">
        <f t="shared" si="1"/>
        <v>0</v>
      </c>
      <c r="F22" s="26"/>
    </row>
    <row r="23" spans="1:6" x14ac:dyDescent="0.2">
      <c r="A23" s="93"/>
      <c r="B23" s="18" t="s">
        <v>167</v>
      </c>
      <c r="C23" s="27">
        <v>188</v>
      </c>
      <c r="D23" s="229"/>
      <c r="E23" s="274">
        <f t="shared" si="1"/>
        <v>0</v>
      </c>
      <c r="F23" s="26"/>
    </row>
    <row r="24" spans="1:6" x14ac:dyDescent="0.2">
      <c r="A24" s="93"/>
      <c r="B24" s="18" t="s">
        <v>168</v>
      </c>
      <c r="C24" s="27">
        <v>1</v>
      </c>
      <c r="D24" s="229"/>
      <c r="E24" s="274">
        <f t="shared" si="1"/>
        <v>0</v>
      </c>
      <c r="F24" s="26"/>
    </row>
    <row r="25" spans="1:6" x14ac:dyDescent="0.2">
      <c r="A25" s="93"/>
      <c r="B25" s="18" t="s">
        <v>169</v>
      </c>
      <c r="C25" s="27">
        <v>21</v>
      </c>
      <c r="D25" s="229"/>
      <c r="E25" s="274">
        <f t="shared" si="1"/>
        <v>0</v>
      </c>
      <c r="F25" s="26"/>
    </row>
    <row r="26" spans="1:6" x14ac:dyDescent="0.2">
      <c r="A26" s="93"/>
      <c r="B26" s="18" t="s">
        <v>170</v>
      </c>
      <c r="C26" s="27">
        <v>189</v>
      </c>
      <c r="D26" s="229"/>
      <c r="E26" s="274">
        <f t="shared" si="1"/>
        <v>0</v>
      </c>
      <c r="F26" s="26"/>
    </row>
    <row r="27" spans="1:6" x14ac:dyDescent="0.2">
      <c r="A27" s="93"/>
      <c r="B27" s="18" t="s">
        <v>171</v>
      </c>
      <c r="C27" s="27">
        <v>1</v>
      </c>
      <c r="D27" s="229"/>
      <c r="E27" s="274">
        <f t="shared" si="1"/>
        <v>0</v>
      </c>
      <c r="F27" s="26"/>
    </row>
    <row r="28" spans="1:6" x14ac:dyDescent="0.2">
      <c r="A28" s="93"/>
      <c r="B28" s="18" t="s">
        <v>172</v>
      </c>
      <c r="C28" s="27">
        <v>21</v>
      </c>
      <c r="D28" s="229"/>
      <c r="E28" s="274">
        <f t="shared" si="1"/>
        <v>0</v>
      </c>
      <c r="F28" s="26"/>
    </row>
    <row r="29" spans="1:6" x14ac:dyDescent="0.2">
      <c r="A29" s="93"/>
      <c r="B29" s="18" t="s">
        <v>173</v>
      </c>
      <c r="C29" s="27">
        <v>1</v>
      </c>
      <c r="D29" s="229"/>
      <c r="E29" s="274">
        <f t="shared" si="1"/>
        <v>0</v>
      </c>
      <c r="F29" s="26"/>
    </row>
    <row r="30" spans="1:6" x14ac:dyDescent="0.2">
      <c r="A30" s="93"/>
      <c r="B30" s="18" t="s">
        <v>174</v>
      </c>
      <c r="C30" s="27">
        <v>426</v>
      </c>
      <c r="D30" s="229"/>
      <c r="E30" s="274">
        <f t="shared" si="1"/>
        <v>0</v>
      </c>
      <c r="F30" s="26"/>
    </row>
    <row r="31" spans="1:6" x14ac:dyDescent="0.2">
      <c r="A31" s="93"/>
      <c r="B31" s="18" t="s">
        <v>324</v>
      </c>
      <c r="C31" s="27">
        <v>426</v>
      </c>
      <c r="D31" s="229"/>
      <c r="E31" s="274">
        <f t="shared" si="1"/>
        <v>0</v>
      </c>
      <c r="F31" s="26"/>
    </row>
    <row r="32" spans="1:6" x14ac:dyDescent="0.2">
      <c r="A32" s="93"/>
      <c r="B32" s="18" t="s">
        <v>175</v>
      </c>
      <c r="C32" s="27">
        <v>1</v>
      </c>
      <c r="D32" s="229"/>
      <c r="E32" s="274">
        <f t="shared" si="1"/>
        <v>0</v>
      </c>
      <c r="F32" s="26"/>
    </row>
    <row r="33" spans="1:6" x14ac:dyDescent="0.2">
      <c r="A33" s="93"/>
      <c r="B33" s="18" t="s">
        <v>325</v>
      </c>
      <c r="C33" s="27">
        <v>1</v>
      </c>
      <c r="D33" s="229"/>
      <c r="E33" s="274">
        <f t="shared" si="1"/>
        <v>0</v>
      </c>
      <c r="F33" s="26"/>
    </row>
    <row r="34" spans="1:6" x14ac:dyDescent="0.2">
      <c r="A34" s="93"/>
      <c r="B34" s="18" t="s">
        <v>176</v>
      </c>
      <c r="C34" s="27">
        <v>1</v>
      </c>
      <c r="D34" s="229"/>
      <c r="E34" s="274">
        <f t="shared" si="1"/>
        <v>0</v>
      </c>
      <c r="F34" s="26"/>
    </row>
    <row r="35" spans="1:6" x14ac:dyDescent="0.2">
      <c r="A35" s="93"/>
      <c r="B35" s="18"/>
      <c r="C35" s="27"/>
      <c r="D35" s="229"/>
      <c r="E35" s="274"/>
      <c r="F35" s="26"/>
    </row>
    <row r="36" spans="1:6" x14ac:dyDescent="0.2">
      <c r="A36" s="276"/>
      <c r="B36" s="31" t="s">
        <v>27</v>
      </c>
      <c r="C36" s="32"/>
      <c r="D36" s="230"/>
      <c r="E36" s="295"/>
      <c r="F36" s="26"/>
    </row>
    <row r="37" spans="1:6" x14ac:dyDescent="0.2">
      <c r="A37" s="93"/>
      <c r="B37" s="18" t="s">
        <v>177</v>
      </c>
      <c r="C37" s="27">
        <v>1</v>
      </c>
      <c r="D37" s="229"/>
      <c r="E37" s="274">
        <f>C37*D37</f>
        <v>0</v>
      </c>
      <c r="F37" s="26"/>
    </row>
    <row r="38" spans="1:6" x14ac:dyDescent="0.2">
      <c r="A38" s="293"/>
      <c r="B38" s="5"/>
      <c r="C38" s="6"/>
      <c r="D38" s="233"/>
      <c r="E38" s="141"/>
    </row>
    <row r="39" spans="1:6" x14ac:dyDescent="0.2">
      <c r="A39" s="293"/>
      <c r="B39" s="5"/>
      <c r="C39" s="330" t="s">
        <v>590</v>
      </c>
      <c r="D39" s="233"/>
      <c r="E39" s="327"/>
    </row>
    <row r="40" spans="1:6" x14ac:dyDescent="0.2">
      <c r="A40" s="294"/>
      <c r="B40" s="24" t="s">
        <v>34</v>
      </c>
      <c r="C40" s="331" t="s">
        <v>31</v>
      </c>
      <c r="D40" s="332"/>
      <c r="E40" s="333"/>
    </row>
    <row r="41" spans="1:6" x14ac:dyDescent="0.2">
      <c r="A41" s="334"/>
      <c r="B41" s="9"/>
      <c r="C41" s="9"/>
      <c r="D41" s="233"/>
      <c r="E41" s="327">
        <f>C41*D41</f>
        <v>0</v>
      </c>
    </row>
    <row r="42" spans="1:6" x14ac:dyDescent="0.2">
      <c r="A42" s="334"/>
      <c r="B42" s="9"/>
      <c r="C42" s="9"/>
      <c r="D42" s="233"/>
      <c r="E42" s="327">
        <f>C42*D42</f>
        <v>0</v>
      </c>
    </row>
    <row r="43" spans="1:6" x14ac:dyDescent="0.2">
      <c r="A43" s="334"/>
      <c r="B43" s="9"/>
      <c r="C43" s="9"/>
      <c r="D43" s="233"/>
      <c r="E43" s="327">
        <f>C43*D43</f>
        <v>0</v>
      </c>
    </row>
    <row r="44" spans="1:6" x14ac:dyDescent="0.2">
      <c r="A44" s="7"/>
      <c r="B44" s="8"/>
      <c r="C44" s="4"/>
      <c r="D44" s="229"/>
      <c r="E44" s="88"/>
    </row>
    <row r="45" spans="1:6" ht="13.5" thickBot="1" x14ac:dyDescent="0.25">
      <c r="A45" s="293"/>
      <c r="B45" s="5"/>
      <c r="C45" s="6"/>
      <c r="D45" s="9"/>
      <c r="E45" s="327"/>
    </row>
    <row r="46" spans="1:6" ht="24" customHeight="1" thickBot="1" x14ac:dyDescent="0.25">
      <c r="A46" s="357" t="s">
        <v>178</v>
      </c>
      <c r="B46" s="358"/>
      <c r="C46" s="358"/>
      <c r="D46" s="359"/>
      <c r="E46" s="209">
        <f>SUM(E11:E44)</f>
        <v>0</v>
      </c>
    </row>
    <row r="47" spans="1:6" x14ac:dyDescent="0.2">
      <c r="A47" s="210"/>
      <c r="B47" s="15"/>
      <c r="C47" s="15"/>
      <c r="D47" s="15"/>
      <c r="E47" s="201"/>
    </row>
    <row r="48" spans="1:6" x14ac:dyDescent="0.2">
      <c r="A48" s="210"/>
      <c r="B48" s="15"/>
      <c r="C48" s="21" t="s">
        <v>590</v>
      </c>
      <c r="D48" s="21" t="s">
        <v>3</v>
      </c>
      <c r="E48" s="280" t="s">
        <v>33</v>
      </c>
    </row>
    <row r="49" spans="1:5" x14ac:dyDescent="0.2">
      <c r="A49" s="202"/>
      <c r="B49" s="12" t="s">
        <v>35</v>
      </c>
      <c r="C49" s="17" t="s">
        <v>31</v>
      </c>
      <c r="D49" s="17" t="s">
        <v>6</v>
      </c>
      <c r="E49" s="281" t="s">
        <v>32</v>
      </c>
    </row>
    <row r="50" spans="1:5" x14ac:dyDescent="0.2">
      <c r="A50" s="161"/>
      <c r="B50" s="67"/>
      <c r="C50" s="67"/>
      <c r="D50" s="255"/>
      <c r="E50" s="86">
        <f>D50*C50</f>
        <v>0</v>
      </c>
    </row>
    <row r="51" spans="1:5" x14ac:dyDescent="0.2">
      <c r="A51" s="161"/>
      <c r="B51" s="67"/>
      <c r="C51" s="67"/>
      <c r="D51" s="255"/>
      <c r="E51" s="86">
        <f>D51*C51</f>
        <v>0</v>
      </c>
    </row>
    <row r="52" spans="1:5" x14ac:dyDescent="0.2">
      <c r="A52" s="161"/>
      <c r="B52" s="67"/>
      <c r="C52" s="67"/>
      <c r="D52" s="255"/>
      <c r="E52" s="86">
        <f>D52*C52</f>
        <v>0</v>
      </c>
    </row>
    <row r="53" spans="1:5" x14ac:dyDescent="0.2">
      <c r="A53" s="161"/>
      <c r="B53" s="67"/>
      <c r="C53" s="67"/>
      <c r="D53" s="255"/>
      <c r="E53" s="86">
        <f>D53*C53</f>
        <v>0</v>
      </c>
    </row>
    <row r="54" spans="1:5" x14ac:dyDescent="0.2">
      <c r="A54" s="216"/>
      <c r="B54" s="74"/>
      <c r="C54" s="74"/>
      <c r="D54" s="282"/>
      <c r="E54" s="295"/>
    </row>
    <row r="55" spans="1:5" x14ac:dyDescent="0.2">
      <c r="E55" s="64"/>
    </row>
    <row r="56" spans="1:5" x14ac:dyDescent="0.2">
      <c r="E56" s="64"/>
    </row>
    <row r="57" spans="1:5" x14ac:dyDescent="0.2">
      <c r="E57" s="64"/>
    </row>
    <row r="58" spans="1:5" x14ac:dyDescent="0.2">
      <c r="E58" s="64"/>
    </row>
    <row r="59" spans="1:5" x14ac:dyDescent="0.2">
      <c r="E59" s="64"/>
    </row>
    <row r="60" spans="1:5" x14ac:dyDescent="0.2">
      <c r="E60" s="64"/>
    </row>
    <row r="61" spans="1:5" x14ac:dyDescent="0.2">
      <c r="E61" s="64"/>
    </row>
    <row r="62" spans="1:5" x14ac:dyDescent="0.2">
      <c r="E62" s="64"/>
    </row>
    <row r="63" spans="1:5" x14ac:dyDescent="0.2">
      <c r="E63" s="64"/>
    </row>
    <row r="64" spans="1:5" x14ac:dyDescent="0.2">
      <c r="E64" s="64"/>
    </row>
    <row r="65" spans="5:5" x14ac:dyDescent="0.2">
      <c r="E65" s="64"/>
    </row>
    <row r="66" spans="5:5" x14ac:dyDescent="0.2">
      <c r="E66" s="64"/>
    </row>
    <row r="67" spans="5:5" x14ac:dyDescent="0.2">
      <c r="E67" s="64"/>
    </row>
    <row r="68" spans="5:5" x14ac:dyDescent="0.2">
      <c r="E68" s="64"/>
    </row>
    <row r="69" spans="5:5" x14ac:dyDescent="0.2">
      <c r="E69" s="64"/>
    </row>
    <row r="70" spans="5:5" x14ac:dyDescent="0.2">
      <c r="E70" s="64"/>
    </row>
    <row r="71" spans="5:5" x14ac:dyDescent="0.2">
      <c r="E71" s="64"/>
    </row>
    <row r="72" spans="5:5" x14ac:dyDescent="0.2">
      <c r="E72" s="64"/>
    </row>
    <row r="73" spans="5:5" x14ac:dyDescent="0.2">
      <c r="E73" s="64"/>
    </row>
    <row r="74" spans="5:5" x14ac:dyDescent="0.2">
      <c r="E74" s="64"/>
    </row>
    <row r="75" spans="5:5" x14ac:dyDescent="0.2">
      <c r="E75" s="64"/>
    </row>
    <row r="76" spans="5:5" x14ac:dyDescent="0.2">
      <c r="E76" s="64"/>
    </row>
    <row r="77" spans="5:5" x14ac:dyDescent="0.2">
      <c r="E77" s="64"/>
    </row>
    <row r="78" spans="5:5" x14ac:dyDescent="0.2">
      <c r="E78" s="64"/>
    </row>
    <row r="79" spans="5:5" x14ac:dyDescent="0.2">
      <c r="E79" s="64"/>
    </row>
    <row r="83" spans="5:5" x14ac:dyDescent="0.2">
      <c r="E83" s="64"/>
    </row>
    <row r="87" spans="5:5" x14ac:dyDescent="0.2">
      <c r="E87" s="64"/>
    </row>
    <row r="88" spans="5:5" x14ac:dyDescent="0.2">
      <c r="E88" s="64"/>
    </row>
    <row r="89" spans="5:5" x14ac:dyDescent="0.2">
      <c r="E89" s="64"/>
    </row>
    <row r="95" spans="5:5" x14ac:dyDescent="0.2">
      <c r="E95" s="64"/>
    </row>
    <row r="96" spans="5:5" x14ac:dyDescent="0.2">
      <c r="E96" s="64"/>
    </row>
    <row r="97" spans="5:5" x14ac:dyDescent="0.2">
      <c r="E97" s="64"/>
    </row>
    <row r="100" spans="5:5" x14ac:dyDescent="0.2">
      <c r="E100" s="70"/>
    </row>
  </sheetData>
  <mergeCells count="6">
    <mergeCell ref="A1:E1"/>
    <mergeCell ref="A2:E2"/>
    <mergeCell ref="A6:E6"/>
    <mergeCell ref="A46:D46"/>
    <mergeCell ref="D8:D10"/>
    <mergeCell ref="E8:E10"/>
  </mergeCells>
  <printOptions horizontalCentered="1"/>
  <pageMargins left="0.7" right="0.7" top="0.75" bottom="0.75" header="0.3" footer="0.3"/>
  <pageSetup scale="65" orientation="portrait" r:id="rId1"/>
  <headerFooter>
    <oddFooter>&amp;L&amp;8State of Delaware&amp;C&amp;8Attachment 4: Schedule of Fees&amp;R&amp;8&amp;A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3"/>
  <sheetViews>
    <sheetView view="pageBreakPreview" topLeftCell="A22" zoomScale="85" zoomScaleNormal="72" zoomScaleSheetLayoutView="85" workbookViewId="0">
      <selection activeCell="D38" sqref="D38"/>
    </sheetView>
  </sheetViews>
  <sheetFormatPr defaultColWidth="9.28515625" defaultRowHeight="12.75" x14ac:dyDescent="0.2"/>
  <cols>
    <col min="1" max="1" width="9.28515625" style="10"/>
    <col min="2" max="2" width="69.7109375" style="10" bestFit="1" customWidth="1"/>
    <col min="3" max="4" width="20.7109375" style="10" customWidth="1"/>
    <col min="5" max="5" width="18.140625" style="10" customWidth="1"/>
    <col min="6" max="6" width="11.5703125" style="10" bestFit="1" customWidth="1"/>
    <col min="7" max="16384" width="9.28515625" style="10"/>
  </cols>
  <sheetData>
    <row r="1" spans="1:11" ht="58.9" customHeight="1" x14ac:dyDescent="0.2">
      <c r="A1" s="369" t="s">
        <v>628</v>
      </c>
      <c r="B1" s="369"/>
      <c r="C1" s="369"/>
      <c r="D1" s="369"/>
      <c r="E1" s="369"/>
      <c r="F1" s="91"/>
      <c r="G1" s="91"/>
      <c r="H1" s="91"/>
      <c r="I1" s="91"/>
      <c r="J1" s="91"/>
      <c r="K1" s="91"/>
    </row>
    <row r="2" spans="1:11" x14ac:dyDescent="0.2">
      <c r="A2" s="387" t="s">
        <v>36</v>
      </c>
      <c r="B2" s="387"/>
      <c r="C2" s="387"/>
      <c r="D2" s="387"/>
      <c r="E2" s="387"/>
    </row>
    <row r="3" spans="1:11" x14ac:dyDescent="0.2">
      <c r="A3" s="23" t="s">
        <v>0</v>
      </c>
      <c r="B3" s="23" t="s">
        <v>1</v>
      </c>
      <c r="C3" s="23" t="s">
        <v>2</v>
      </c>
      <c r="D3" s="23" t="s">
        <v>3</v>
      </c>
      <c r="E3" s="23" t="s">
        <v>33</v>
      </c>
    </row>
    <row r="4" spans="1:11" x14ac:dyDescent="0.2">
      <c r="A4" s="23" t="s">
        <v>4</v>
      </c>
      <c r="B4" s="23" t="s">
        <v>5</v>
      </c>
      <c r="C4" s="23" t="s">
        <v>31</v>
      </c>
      <c r="D4" s="23" t="s">
        <v>6</v>
      </c>
      <c r="E4" s="23" t="s">
        <v>32</v>
      </c>
    </row>
    <row r="5" spans="1:11" ht="6.6" customHeight="1" x14ac:dyDescent="0.2">
      <c r="A5" s="1"/>
      <c r="B5" s="1"/>
      <c r="C5" s="1"/>
      <c r="D5" s="2"/>
      <c r="E5" s="2"/>
      <c r="F5" s="26"/>
    </row>
    <row r="6" spans="1:11" x14ac:dyDescent="0.2">
      <c r="A6" s="389" t="s">
        <v>180</v>
      </c>
      <c r="B6" s="389"/>
      <c r="C6" s="389"/>
      <c r="D6" s="389"/>
      <c r="E6" s="389"/>
      <c r="F6" s="26"/>
    </row>
    <row r="7" spans="1:11" ht="6.6" customHeight="1" x14ac:dyDescent="0.2">
      <c r="A7" s="28"/>
      <c r="B7" s="29"/>
      <c r="C7" s="30"/>
      <c r="D7" s="30"/>
      <c r="E7" s="69"/>
      <c r="F7" s="26"/>
    </row>
    <row r="8" spans="1:11" ht="14.45" customHeight="1" x14ac:dyDescent="0.2">
      <c r="A8" s="48"/>
      <c r="B8" s="46"/>
      <c r="C8" s="49"/>
      <c r="D8" s="395" t="s">
        <v>499</v>
      </c>
      <c r="E8" s="395" t="s">
        <v>498</v>
      </c>
      <c r="F8" s="26"/>
    </row>
    <row r="9" spans="1:11" ht="14.45" customHeight="1" x14ac:dyDescent="0.2">
      <c r="A9" s="48"/>
      <c r="B9" s="46"/>
      <c r="C9" s="49"/>
      <c r="D9" s="395"/>
      <c r="E9" s="395"/>
      <c r="F9" s="26"/>
    </row>
    <row r="10" spans="1:11" x14ac:dyDescent="0.2">
      <c r="A10" s="34"/>
      <c r="B10" s="35" t="s">
        <v>8</v>
      </c>
      <c r="C10" s="37"/>
      <c r="D10" s="396"/>
      <c r="E10" s="396"/>
      <c r="F10" s="26"/>
    </row>
    <row r="11" spans="1:11" x14ac:dyDescent="0.2">
      <c r="A11" s="284"/>
      <c r="B11" s="285" t="s">
        <v>9</v>
      </c>
      <c r="C11" s="296">
        <v>1</v>
      </c>
      <c r="D11" s="140"/>
      <c r="E11" s="287">
        <f>C11*D11</f>
        <v>0</v>
      </c>
      <c r="F11" s="26"/>
    </row>
    <row r="12" spans="1:11" x14ac:dyDescent="0.2">
      <c r="A12" s="93"/>
      <c r="B12" s="5"/>
      <c r="C12" s="52"/>
      <c r="D12" s="4"/>
      <c r="E12" s="274"/>
      <c r="F12" s="26"/>
    </row>
    <row r="13" spans="1:11" x14ac:dyDescent="0.2">
      <c r="A13" s="93"/>
      <c r="B13" s="18"/>
      <c r="C13" s="288"/>
      <c r="D13" s="4"/>
      <c r="E13" s="274"/>
      <c r="F13" s="26"/>
    </row>
    <row r="14" spans="1:11" x14ac:dyDescent="0.2">
      <c r="A14" s="276"/>
      <c r="B14" s="31" t="s">
        <v>27</v>
      </c>
      <c r="C14" s="32"/>
      <c r="D14" s="33"/>
      <c r="E14" s="277"/>
      <c r="F14" s="26"/>
    </row>
    <row r="15" spans="1:11" x14ac:dyDescent="0.2">
      <c r="A15" s="93"/>
      <c r="B15" s="18" t="s">
        <v>181</v>
      </c>
      <c r="C15" s="27">
        <v>20</v>
      </c>
      <c r="D15" s="4"/>
      <c r="E15" s="274">
        <f t="shared" ref="E15:E34" si="0">C15*D15</f>
        <v>0</v>
      </c>
      <c r="F15" s="26"/>
    </row>
    <row r="16" spans="1:11" x14ac:dyDescent="0.2">
      <c r="A16" s="93"/>
      <c r="B16" s="18" t="s">
        <v>182</v>
      </c>
      <c r="C16" s="27">
        <v>1</v>
      </c>
      <c r="D16" s="4"/>
      <c r="E16" s="274">
        <f t="shared" si="0"/>
        <v>0</v>
      </c>
      <c r="F16" s="26"/>
    </row>
    <row r="17" spans="1:6" x14ac:dyDescent="0.2">
      <c r="A17" s="93"/>
      <c r="B17" s="18" t="s">
        <v>183</v>
      </c>
      <c r="C17" s="27">
        <v>6900</v>
      </c>
      <c r="D17" s="4"/>
      <c r="E17" s="274">
        <f t="shared" si="0"/>
        <v>0</v>
      </c>
      <c r="F17" s="26"/>
    </row>
    <row r="18" spans="1:6" x14ac:dyDescent="0.2">
      <c r="A18" s="93"/>
      <c r="B18" s="18" t="s">
        <v>184</v>
      </c>
      <c r="C18" s="27">
        <v>1</v>
      </c>
      <c r="D18" s="4"/>
      <c r="E18" s="274">
        <f t="shared" si="0"/>
        <v>0</v>
      </c>
      <c r="F18" s="26"/>
    </row>
    <row r="19" spans="1:6" x14ac:dyDescent="0.2">
      <c r="A19" s="93"/>
      <c r="B19" s="18" t="s">
        <v>185</v>
      </c>
      <c r="C19" s="27">
        <v>1</v>
      </c>
      <c r="D19" s="4"/>
      <c r="E19" s="274">
        <f t="shared" si="0"/>
        <v>0</v>
      </c>
      <c r="F19" s="26"/>
    </row>
    <row r="20" spans="1:6" x14ac:dyDescent="0.2">
      <c r="A20" s="93"/>
      <c r="B20" s="18" t="s">
        <v>186</v>
      </c>
      <c r="C20" s="27">
        <v>1</v>
      </c>
      <c r="D20" s="4"/>
      <c r="E20" s="274">
        <f t="shared" si="0"/>
        <v>0</v>
      </c>
      <c r="F20" s="26"/>
    </row>
    <row r="21" spans="1:6" x14ac:dyDescent="0.2">
      <c r="A21" s="93"/>
      <c r="B21" s="18" t="s">
        <v>187</v>
      </c>
      <c r="C21" s="27">
        <v>25</v>
      </c>
      <c r="D21" s="4"/>
      <c r="E21" s="274">
        <f t="shared" si="0"/>
        <v>0</v>
      </c>
      <c r="F21" s="26"/>
    </row>
    <row r="22" spans="1:6" x14ac:dyDescent="0.2">
      <c r="A22" s="93"/>
      <c r="B22" s="18" t="s">
        <v>188</v>
      </c>
      <c r="C22" s="27">
        <v>87</v>
      </c>
      <c r="D22" s="4"/>
      <c r="E22" s="274">
        <f t="shared" si="0"/>
        <v>0</v>
      </c>
      <c r="F22" s="26"/>
    </row>
    <row r="23" spans="1:6" x14ac:dyDescent="0.2">
      <c r="A23" s="93"/>
      <c r="B23" s="18" t="s">
        <v>189</v>
      </c>
      <c r="C23" s="27">
        <v>4</v>
      </c>
      <c r="D23" s="4"/>
      <c r="E23" s="274">
        <f t="shared" si="0"/>
        <v>0</v>
      </c>
      <c r="F23" s="26"/>
    </row>
    <row r="24" spans="1:6" x14ac:dyDescent="0.2">
      <c r="A24" s="93"/>
      <c r="B24" s="18" t="s">
        <v>190</v>
      </c>
      <c r="C24" s="27">
        <v>1</v>
      </c>
      <c r="D24" s="4"/>
      <c r="E24" s="274">
        <f t="shared" si="0"/>
        <v>0</v>
      </c>
      <c r="F24" s="26"/>
    </row>
    <row r="25" spans="1:6" x14ac:dyDescent="0.2">
      <c r="A25" s="93"/>
      <c r="B25" s="18" t="s">
        <v>191</v>
      </c>
      <c r="C25" s="27">
        <v>8</v>
      </c>
      <c r="D25" s="4"/>
      <c r="E25" s="274">
        <f t="shared" si="0"/>
        <v>0</v>
      </c>
      <c r="F25" s="26"/>
    </row>
    <row r="26" spans="1:6" x14ac:dyDescent="0.2">
      <c r="A26" s="93"/>
      <c r="B26" s="18" t="s">
        <v>326</v>
      </c>
      <c r="C26" s="27">
        <v>40</v>
      </c>
      <c r="D26" s="4"/>
      <c r="E26" s="274">
        <f t="shared" si="0"/>
        <v>0</v>
      </c>
      <c r="F26" s="26"/>
    </row>
    <row r="27" spans="1:6" x14ac:dyDescent="0.2">
      <c r="A27" s="93"/>
      <c r="B27" s="18" t="s">
        <v>192</v>
      </c>
      <c r="C27" s="27">
        <v>84</v>
      </c>
      <c r="D27" s="4"/>
      <c r="E27" s="274">
        <f t="shared" si="0"/>
        <v>0</v>
      </c>
      <c r="F27" s="26"/>
    </row>
    <row r="28" spans="1:6" x14ac:dyDescent="0.2">
      <c r="A28" s="93"/>
      <c r="B28" s="18" t="s">
        <v>193</v>
      </c>
      <c r="C28" s="27">
        <v>87</v>
      </c>
      <c r="D28" s="4"/>
      <c r="E28" s="274">
        <f t="shared" si="0"/>
        <v>0</v>
      </c>
      <c r="F28" s="26"/>
    </row>
    <row r="29" spans="1:6" x14ac:dyDescent="0.2">
      <c r="A29" s="93"/>
      <c r="B29" s="18" t="s">
        <v>194</v>
      </c>
      <c r="C29" s="27">
        <v>21</v>
      </c>
      <c r="D29" s="4"/>
      <c r="E29" s="274">
        <f t="shared" si="0"/>
        <v>0</v>
      </c>
      <c r="F29" s="26"/>
    </row>
    <row r="30" spans="1:6" x14ac:dyDescent="0.2">
      <c r="A30" s="93"/>
      <c r="B30" s="18" t="s">
        <v>195</v>
      </c>
      <c r="C30" s="27">
        <v>83</v>
      </c>
      <c r="D30" s="4"/>
      <c r="E30" s="274">
        <f t="shared" si="0"/>
        <v>0</v>
      </c>
      <c r="F30" s="26"/>
    </row>
    <row r="31" spans="1:6" x14ac:dyDescent="0.2">
      <c r="A31" s="93"/>
      <c r="B31" s="18" t="s">
        <v>196</v>
      </c>
      <c r="C31" s="27">
        <v>1</v>
      </c>
      <c r="D31" s="4"/>
      <c r="E31" s="274">
        <f t="shared" si="0"/>
        <v>0</v>
      </c>
      <c r="F31" s="26"/>
    </row>
    <row r="32" spans="1:6" x14ac:dyDescent="0.2">
      <c r="A32" s="93"/>
      <c r="B32" s="18" t="s">
        <v>177</v>
      </c>
      <c r="C32" s="27">
        <v>1</v>
      </c>
      <c r="D32" s="4"/>
      <c r="E32" s="274">
        <f t="shared" si="0"/>
        <v>0</v>
      </c>
      <c r="F32" s="26"/>
    </row>
    <row r="33" spans="1:6" x14ac:dyDescent="0.2">
      <c r="A33" s="93"/>
      <c r="B33" s="18" t="s">
        <v>197</v>
      </c>
      <c r="C33" s="27">
        <v>1</v>
      </c>
      <c r="D33" s="4"/>
      <c r="E33" s="274">
        <f t="shared" si="0"/>
        <v>0</v>
      </c>
      <c r="F33" s="26"/>
    </row>
    <row r="34" spans="1:6" x14ac:dyDescent="0.2">
      <c r="A34" s="93"/>
      <c r="B34" s="18" t="s">
        <v>198</v>
      </c>
      <c r="C34" s="27">
        <v>1</v>
      </c>
      <c r="D34" s="4"/>
      <c r="E34" s="274">
        <f t="shared" si="0"/>
        <v>0</v>
      </c>
      <c r="F34" s="26"/>
    </row>
    <row r="35" spans="1:6" x14ac:dyDescent="0.2">
      <c r="A35" s="293"/>
      <c r="B35" s="5"/>
      <c r="C35" s="6"/>
      <c r="D35" s="9"/>
      <c r="E35" s="141"/>
    </row>
    <row r="36" spans="1:6" x14ac:dyDescent="0.2">
      <c r="A36" s="293"/>
      <c r="B36" s="5"/>
      <c r="C36" s="330" t="s">
        <v>590</v>
      </c>
      <c r="D36" s="9"/>
      <c r="E36" s="141"/>
    </row>
    <row r="37" spans="1:6" x14ac:dyDescent="0.2">
      <c r="A37" s="294"/>
      <c r="B37" s="24" t="s">
        <v>34</v>
      </c>
      <c r="C37" s="331" t="s">
        <v>31</v>
      </c>
      <c r="D37" s="336"/>
      <c r="E37" s="337"/>
    </row>
    <row r="38" spans="1:6" x14ac:dyDescent="0.2">
      <c r="A38" s="334"/>
      <c r="B38" s="9"/>
      <c r="C38" s="9"/>
      <c r="D38" s="9"/>
      <c r="E38" s="327">
        <f>C38*D38</f>
        <v>0</v>
      </c>
    </row>
    <row r="39" spans="1:6" x14ac:dyDescent="0.2">
      <c r="A39" s="334"/>
      <c r="B39" s="9"/>
      <c r="C39" s="9"/>
      <c r="D39" s="9"/>
      <c r="E39" s="327">
        <f>C39*D39</f>
        <v>0</v>
      </c>
    </row>
    <row r="40" spans="1:6" x14ac:dyDescent="0.2">
      <c r="A40" s="334"/>
      <c r="B40" s="9"/>
      <c r="C40" s="9"/>
      <c r="D40" s="9"/>
      <c r="E40" s="327">
        <f>C40*D40</f>
        <v>0</v>
      </c>
    </row>
    <row r="41" spans="1:6" x14ac:dyDescent="0.2">
      <c r="A41" s="7"/>
      <c r="B41" s="8"/>
      <c r="C41" s="4"/>
      <c r="D41" s="4"/>
      <c r="E41" s="88"/>
    </row>
    <row r="42" spans="1:6" ht="13.5" thickBot="1" x14ac:dyDescent="0.25">
      <c r="A42" s="293"/>
      <c r="B42" s="5"/>
      <c r="C42" s="6"/>
      <c r="D42" s="9"/>
      <c r="E42" s="327"/>
    </row>
    <row r="43" spans="1:6" ht="24" customHeight="1" thickBot="1" x14ac:dyDescent="0.25">
      <c r="A43" s="357" t="s">
        <v>306</v>
      </c>
      <c r="B43" s="358"/>
      <c r="C43" s="358"/>
      <c r="D43" s="359"/>
      <c r="E43" s="209">
        <f>SUM(E11:E41)</f>
        <v>0</v>
      </c>
    </row>
    <row r="44" spans="1:6" x14ac:dyDescent="0.2">
      <c r="A44" s="210"/>
      <c r="B44" s="15"/>
      <c r="C44" s="15"/>
      <c r="D44" s="15"/>
      <c r="E44" s="201"/>
    </row>
    <row r="45" spans="1:6" x14ac:dyDescent="0.2">
      <c r="A45" s="210"/>
      <c r="B45" s="15"/>
      <c r="C45" s="71" t="s">
        <v>590</v>
      </c>
      <c r="D45" s="21" t="s">
        <v>3</v>
      </c>
      <c r="E45" s="280" t="s">
        <v>33</v>
      </c>
    </row>
    <row r="46" spans="1:6" x14ac:dyDescent="0.2">
      <c r="A46" s="202"/>
      <c r="B46" s="12" t="s">
        <v>35</v>
      </c>
      <c r="C46" s="72" t="s">
        <v>31</v>
      </c>
      <c r="D46" s="17" t="s">
        <v>6</v>
      </c>
      <c r="E46" s="281" t="s">
        <v>32</v>
      </c>
    </row>
    <row r="47" spans="1:6" x14ac:dyDescent="0.2">
      <c r="A47" s="161"/>
      <c r="B47" s="67"/>
      <c r="C47" s="67"/>
      <c r="D47" s="67"/>
      <c r="E47" s="86">
        <f>D47*C47</f>
        <v>0</v>
      </c>
    </row>
    <row r="48" spans="1:6" x14ac:dyDescent="0.2">
      <c r="A48" s="161"/>
      <c r="B48" s="67"/>
      <c r="C48" s="67"/>
      <c r="D48" s="67"/>
      <c r="E48" s="86">
        <f>D48*C48</f>
        <v>0</v>
      </c>
    </row>
    <row r="49" spans="1:5" x14ac:dyDescent="0.2">
      <c r="A49" s="161"/>
      <c r="B49" s="67"/>
      <c r="C49" s="67"/>
      <c r="D49" s="67"/>
      <c r="E49" s="86">
        <f>D49*C49</f>
        <v>0</v>
      </c>
    </row>
    <row r="50" spans="1:5" x14ac:dyDescent="0.2">
      <c r="A50" s="161"/>
      <c r="B50" s="67"/>
      <c r="C50" s="67"/>
      <c r="D50" s="67"/>
      <c r="E50" s="86">
        <f>D50*C50</f>
        <v>0</v>
      </c>
    </row>
    <row r="51" spans="1:5" x14ac:dyDescent="0.2">
      <c r="A51" s="216"/>
      <c r="B51" s="74"/>
      <c r="C51" s="74"/>
      <c r="D51" s="74"/>
      <c r="E51" s="283"/>
    </row>
    <row r="52" spans="1:5" x14ac:dyDescent="0.2">
      <c r="E52" s="64"/>
    </row>
    <row r="53" spans="1:5" x14ac:dyDescent="0.2">
      <c r="E53" s="64"/>
    </row>
    <row r="54" spans="1:5" x14ac:dyDescent="0.2">
      <c r="E54" s="64"/>
    </row>
    <row r="57" spans="1:5" x14ac:dyDescent="0.2">
      <c r="E57" s="64"/>
    </row>
    <row r="58" spans="1:5" x14ac:dyDescent="0.2">
      <c r="E58" s="64"/>
    </row>
    <row r="59" spans="1:5" x14ac:dyDescent="0.2">
      <c r="E59" s="64"/>
    </row>
    <row r="60" spans="1:5" x14ac:dyDescent="0.2">
      <c r="E60" s="64"/>
    </row>
    <row r="61" spans="1:5" x14ac:dyDescent="0.2">
      <c r="E61" s="64"/>
    </row>
    <row r="62" spans="1:5" x14ac:dyDescent="0.2">
      <c r="E62" s="64"/>
    </row>
    <row r="63" spans="1:5" x14ac:dyDescent="0.2">
      <c r="E63" s="64"/>
    </row>
    <row r="64" spans="1:5" x14ac:dyDescent="0.2">
      <c r="E64" s="64"/>
    </row>
    <row r="65" spans="5:5" x14ac:dyDescent="0.2">
      <c r="E65" s="64"/>
    </row>
    <row r="66" spans="5:5" x14ac:dyDescent="0.2">
      <c r="E66" s="64"/>
    </row>
    <row r="67" spans="5:5" x14ac:dyDescent="0.2">
      <c r="E67" s="64"/>
    </row>
    <row r="68" spans="5:5" x14ac:dyDescent="0.2">
      <c r="E68" s="64"/>
    </row>
    <row r="69" spans="5:5" x14ac:dyDescent="0.2">
      <c r="E69" s="64"/>
    </row>
    <row r="70" spans="5:5" x14ac:dyDescent="0.2">
      <c r="E70" s="64"/>
    </row>
    <row r="71" spans="5:5" x14ac:dyDescent="0.2">
      <c r="E71" s="64"/>
    </row>
    <row r="72" spans="5:5" x14ac:dyDescent="0.2">
      <c r="E72" s="64"/>
    </row>
    <row r="73" spans="5:5" x14ac:dyDescent="0.2">
      <c r="E73" s="64"/>
    </row>
    <row r="74" spans="5:5" x14ac:dyDescent="0.2">
      <c r="E74" s="64"/>
    </row>
    <row r="75" spans="5:5" x14ac:dyDescent="0.2">
      <c r="E75" s="64"/>
    </row>
    <row r="76" spans="5:5" x14ac:dyDescent="0.2">
      <c r="E76" s="64"/>
    </row>
    <row r="77" spans="5:5" x14ac:dyDescent="0.2">
      <c r="E77" s="64"/>
    </row>
    <row r="78" spans="5:5" x14ac:dyDescent="0.2">
      <c r="E78" s="64"/>
    </row>
    <row r="79" spans="5:5" x14ac:dyDescent="0.2">
      <c r="E79" s="64"/>
    </row>
    <row r="80" spans="5:5" x14ac:dyDescent="0.2">
      <c r="E80" s="64"/>
    </row>
    <row r="81" spans="5:5" x14ac:dyDescent="0.2">
      <c r="E81" s="64"/>
    </row>
    <row r="82" spans="5:5" x14ac:dyDescent="0.2">
      <c r="E82" s="64"/>
    </row>
    <row r="86" spans="5:5" x14ac:dyDescent="0.2">
      <c r="E86" s="64"/>
    </row>
    <row r="90" spans="5:5" x14ac:dyDescent="0.2">
      <c r="E90" s="64"/>
    </row>
    <row r="91" spans="5:5" x14ac:dyDescent="0.2">
      <c r="E91" s="64"/>
    </row>
    <row r="92" spans="5:5" x14ac:dyDescent="0.2">
      <c r="E92" s="64"/>
    </row>
    <row r="98" spans="5:5" x14ac:dyDescent="0.2">
      <c r="E98" s="64"/>
    </row>
    <row r="99" spans="5:5" x14ac:dyDescent="0.2">
      <c r="E99" s="64"/>
    </row>
    <row r="100" spans="5:5" x14ac:dyDescent="0.2">
      <c r="E100" s="64"/>
    </row>
    <row r="103" spans="5:5" x14ac:dyDescent="0.2">
      <c r="E103" s="70"/>
    </row>
  </sheetData>
  <mergeCells count="6">
    <mergeCell ref="A1:E1"/>
    <mergeCell ref="A2:E2"/>
    <mergeCell ref="A6:E6"/>
    <mergeCell ref="A43:D43"/>
    <mergeCell ref="D8:D10"/>
    <mergeCell ref="E8:E10"/>
  </mergeCells>
  <printOptions horizontalCentered="1"/>
  <pageMargins left="0.7" right="0.7" top="0.75" bottom="0.75" header="0.3" footer="0.3"/>
  <pageSetup scale="65" fitToHeight="0" orientation="portrait" r:id="rId1"/>
  <headerFooter>
    <oddFooter>&amp;L&amp;8State of Delaware&amp;C&amp;8Attachment 4: Schedule of Fees&amp;R&amp;8&amp;A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view="pageBreakPreview" zoomScale="85" zoomScaleNormal="72" zoomScaleSheetLayoutView="85" workbookViewId="0">
      <selection activeCell="G13" sqref="G13"/>
    </sheetView>
  </sheetViews>
  <sheetFormatPr defaultColWidth="9.28515625" defaultRowHeight="15" x14ac:dyDescent="0.25"/>
  <cols>
    <col min="2" max="2" width="24.7109375" style="10" customWidth="1"/>
    <col min="3" max="3" width="20.7109375" style="10" customWidth="1"/>
    <col min="4" max="4" width="21.28515625" customWidth="1"/>
  </cols>
  <sheetData>
    <row r="1" spans="1:11" ht="58.9" customHeight="1" x14ac:dyDescent="0.25">
      <c r="A1" s="369" t="s">
        <v>628</v>
      </c>
      <c r="B1" s="369"/>
      <c r="C1" s="369"/>
      <c r="D1" s="369"/>
      <c r="E1" s="186"/>
      <c r="F1" s="91"/>
      <c r="G1" s="91"/>
      <c r="H1" s="91"/>
      <c r="I1" s="91"/>
      <c r="J1" s="91"/>
      <c r="K1" s="91"/>
    </row>
    <row r="2" spans="1:11" x14ac:dyDescent="0.25">
      <c r="A2" s="387" t="s">
        <v>327</v>
      </c>
      <c r="B2" s="387"/>
      <c r="C2" s="387"/>
      <c r="D2" s="227"/>
      <c r="E2" s="20"/>
    </row>
    <row r="3" spans="1:11" ht="6.6" customHeight="1" x14ac:dyDescent="0.25">
      <c r="A3" s="1"/>
      <c r="B3" s="1"/>
      <c r="C3" s="1"/>
      <c r="D3" s="1"/>
    </row>
    <row r="4" spans="1:11" x14ac:dyDescent="0.25">
      <c r="A4" s="389" t="s">
        <v>479</v>
      </c>
      <c r="B4" s="389"/>
      <c r="C4" s="389"/>
      <c r="D4" s="389"/>
    </row>
    <row r="5" spans="1:11" ht="6.6" customHeight="1" x14ac:dyDescent="0.25">
      <c r="A5" s="48"/>
      <c r="B5" s="46"/>
      <c r="C5" s="49"/>
      <c r="D5" s="49"/>
    </row>
    <row r="6" spans="1:11" ht="14.45" customHeight="1" x14ac:dyDescent="0.25">
      <c r="A6" s="397" t="s">
        <v>482</v>
      </c>
      <c r="B6" s="265" t="s">
        <v>483</v>
      </c>
      <c r="C6" s="265" t="s">
        <v>484</v>
      </c>
      <c r="D6" s="266" t="s">
        <v>3</v>
      </c>
    </row>
    <row r="7" spans="1:11" ht="14.45" customHeight="1" x14ac:dyDescent="0.25">
      <c r="A7" s="398"/>
      <c r="B7" s="313" t="s">
        <v>481</v>
      </c>
      <c r="C7" s="313" t="s">
        <v>481</v>
      </c>
      <c r="D7" s="314" t="s">
        <v>480</v>
      </c>
    </row>
    <row r="8" spans="1:11" ht="6.6" customHeight="1" x14ac:dyDescent="0.25">
      <c r="A8" s="269"/>
      <c r="B8" s="1"/>
      <c r="C8" s="1"/>
      <c r="D8" s="92"/>
    </row>
    <row r="9" spans="1:11" x14ac:dyDescent="0.25">
      <c r="A9" s="273"/>
      <c r="B9" s="35"/>
      <c r="C9" s="36"/>
      <c r="D9" s="297" t="s">
        <v>500</v>
      </c>
    </row>
    <row r="10" spans="1:11" x14ac:dyDescent="0.25">
      <c r="A10" s="93">
        <v>1</v>
      </c>
      <c r="B10" s="51">
        <v>0</v>
      </c>
      <c r="C10" s="298">
        <v>9999999</v>
      </c>
      <c r="D10" s="299">
        <v>0</v>
      </c>
    </row>
    <row r="11" spans="1:11" x14ac:dyDescent="0.25">
      <c r="A11" s="93">
        <v>2</v>
      </c>
      <c r="B11" s="51">
        <f>C10+1</f>
        <v>10000000</v>
      </c>
      <c r="C11" s="298">
        <v>19999999</v>
      </c>
      <c r="D11" s="299">
        <v>0</v>
      </c>
    </row>
    <row r="12" spans="1:11" x14ac:dyDescent="0.25">
      <c r="A12" s="93">
        <v>3</v>
      </c>
      <c r="B12" s="51">
        <f t="shared" ref="B12:B25" si="0">C11+1</f>
        <v>20000000</v>
      </c>
      <c r="C12" s="298">
        <v>29999999</v>
      </c>
      <c r="D12" s="299">
        <v>0</v>
      </c>
    </row>
    <row r="13" spans="1:11" x14ac:dyDescent="0.25">
      <c r="A13" s="93">
        <v>4</v>
      </c>
      <c r="B13" s="51">
        <f t="shared" si="0"/>
        <v>30000000</v>
      </c>
      <c r="C13" s="298">
        <v>39999999</v>
      </c>
      <c r="D13" s="299">
        <v>0</v>
      </c>
    </row>
    <row r="14" spans="1:11" x14ac:dyDescent="0.25">
      <c r="A14" s="93">
        <v>5</v>
      </c>
      <c r="B14" s="51">
        <f t="shared" si="0"/>
        <v>40000000</v>
      </c>
      <c r="C14" s="300">
        <v>49999999</v>
      </c>
      <c r="D14" s="301">
        <v>0</v>
      </c>
    </row>
    <row r="15" spans="1:11" x14ac:dyDescent="0.25">
      <c r="A15" s="93">
        <v>6</v>
      </c>
      <c r="B15" s="51">
        <f t="shared" si="0"/>
        <v>50000000</v>
      </c>
      <c r="C15" s="300">
        <v>74999999</v>
      </c>
      <c r="D15" s="301">
        <v>0</v>
      </c>
    </row>
    <row r="16" spans="1:11" x14ac:dyDescent="0.25">
      <c r="A16" s="93">
        <v>7</v>
      </c>
      <c r="B16" s="51">
        <f t="shared" si="0"/>
        <v>75000000</v>
      </c>
      <c r="C16" s="300">
        <v>99999999</v>
      </c>
      <c r="D16" s="301">
        <v>0</v>
      </c>
    </row>
    <row r="17" spans="1:4" x14ac:dyDescent="0.25">
      <c r="A17" s="93">
        <v>8</v>
      </c>
      <c r="B17" s="51">
        <f t="shared" si="0"/>
        <v>100000000</v>
      </c>
      <c r="C17" s="300">
        <v>149999999</v>
      </c>
      <c r="D17" s="301">
        <v>0</v>
      </c>
    </row>
    <row r="18" spans="1:4" x14ac:dyDescent="0.25">
      <c r="A18" s="93">
        <v>9</v>
      </c>
      <c r="B18" s="51">
        <f t="shared" si="0"/>
        <v>150000000</v>
      </c>
      <c r="C18" s="300">
        <v>199999999</v>
      </c>
      <c r="D18" s="301">
        <v>0</v>
      </c>
    </row>
    <row r="19" spans="1:4" x14ac:dyDescent="0.25">
      <c r="A19" s="93">
        <v>10</v>
      </c>
      <c r="B19" s="51">
        <f t="shared" si="0"/>
        <v>200000000</v>
      </c>
      <c r="C19" s="300">
        <v>249999999</v>
      </c>
      <c r="D19" s="301">
        <v>0</v>
      </c>
    </row>
    <row r="20" spans="1:4" x14ac:dyDescent="0.25">
      <c r="A20" s="93">
        <v>11</v>
      </c>
      <c r="B20" s="51">
        <f t="shared" si="0"/>
        <v>250000000</v>
      </c>
      <c r="C20" s="300">
        <v>299999999</v>
      </c>
      <c r="D20" s="301">
        <v>0</v>
      </c>
    </row>
    <row r="21" spans="1:4" x14ac:dyDescent="0.25">
      <c r="A21" s="93">
        <v>12</v>
      </c>
      <c r="B21" s="51">
        <f t="shared" si="0"/>
        <v>300000000</v>
      </c>
      <c r="C21" s="300">
        <v>349999999</v>
      </c>
      <c r="D21" s="301">
        <v>0</v>
      </c>
    </row>
    <row r="22" spans="1:4" x14ac:dyDescent="0.25">
      <c r="A22" s="93">
        <v>13</v>
      </c>
      <c r="B22" s="51">
        <f t="shared" si="0"/>
        <v>350000000</v>
      </c>
      <c r="C22" s="300">
        <v>399999999</v>
      </c>
      <c r="D22" s="301">
        <v>0</v>
      </c>
    </row>
    <row r="23" spans="1:4" x14ac:dyDescent="0.25">
      <c r="A23" s="93">
        <v>14</v>
      </c>
      <c r="B23" s="51">
        <f t="shared" si="0"/>
        <v>400000000</v>
      </c>
      <c r="C23" s="300">
        <v>449999999</v>
      </c>
      <c r="D23" s="301">
        <v>0</v>
      </c>
    </row>
    <row r="24" spans="1:4" x14ac:dyDescent="0.25">
      <c r="A24" s="93">
        <v>15</v>
      </c>
      <c r="B24" s="51">
        <f t="shared" si="0"/>
        <v>450000000</v>
      </c>
      <c r="C24" s="300">
        <v>499999999</v>
      </c>
      <c r="D24" s="301">
        <v>0</v>
      </c>
    </row>
    <row r="25" spans="1:4" x14ac:dyDescent="0.25">
      <c r="A25" s="93">
        <v>16</v>
      </c>
      <c r="B25" s="51">
        <f t="shared" si="0"/>
        <v>500000000</v>
      </c>
      <c r="C25" s="302" t="s">
        <v>328</v>
      </c>
      <c r="D25" s="301">
        <v>0</v>
      </c>
    </row>
    <row r="26" spans="1:4" x14ac:dyDescent="0.25">
      <c r="A26" s="93"/>
      <c r="B26" s="50"/>
      <c r="C26" s="303"/>
      <c r="D26" s="304"/>
    </row>
    <row r="27" spans="1:4" x14ac:dyDescent="0.25">
      <c r="A27" s="93"/>
      <c r="B27" s="50" t="s">
        <v>329</v>
      </c>
      <c r="C27" s="303"/>
      <c r="D27" s="305">
        <v>0</v>
      </c>
    </row>
    <row r="28" spans="1:4" x14ac:dyDescent="0.25">
      <c r="A28" s="93"/>
      <c r="B28" s="50" t="s">
        <v>501</v>
      </c>
      <c r="C28" s="303"/>
      <c r="D28" s="306" t="s">
        <v>502</v>
      </c>
    </row>
    <row r="29" spans="1:4" x14ac:dyDescent="0.25">
      <c r="A29" s="93"/>
      <c r="B29" s="50"/>
      <c r="C29" s="303"/>
      <c r="D29" s="304"/>
    </row>
    <row r="30" spans="1:4" x14ac:dyDescent="0.25">
      <c r="A30" s="388" t="s">
        <v>330</v>
      </c>
      <c r="B30" s="389"/>
      <c r="C30" s="389"/>
      <c r="D30" s="390"/>
    </row>
    <row r="31" spans="1:4" ht="6.6" customHeight="1" x14ac:dyDescent="0.25">
      <c r="A31" s="271"/>
      <c r="B31" s="46"/>
      <c r="C31" s="49"/>
      <c r="D31" s="307"/>
    </row>
    <row r="32" spans="1:4" ht="14.45" customHeight="1" x14ac:dyDescent="0.25">
      <c r="A32" s="267" t="s">
        <v>0</v>
      </c>
      <c r="B32" s="23" t="s">
        <v>1</v>
      </c>
      <c r="C32" s="56"/>
      <c r="D32" s="268" t="s">
        <v>3</v>
      </c>
    </row>
    <row r="33" spans="1:9" x14ac:dyDescent="0.25">
      <c r="A33" s="267" t="s">
        <v>4</v>
      </c>
      <c r="B33" s="23" t="s">
        <v>5</v>
      </c>
      <c r="C33" s="23"/>
      <c r="D33" s="268" t="s">
        <v>6</v>
      </c>
    </row>
    <row r="34" spans="1:9" x14ac:dyDescent="0.25">
      <c r="A34" s="93" t="s">
        <v>487</v>
      </c>
      <c r="B34" s="308" t="s">
        <v>478</v>
      </c>
      <c r="C34" s="308"/>
      <c r="D34" s="309"/>
      <c r="E34" s="55"/>
      <c r="F34" s="55"/>
      <c r="G34" s="55"/>
      <c r="H34" s="55"/>
      <c r="I34" s="57"/>
    </row>
    <row r="35" spans="1:9" x14ac:dyDescent="0.25">
      <c r="A35" s="93" t="s">
        <v>492</v>
      </c>
      <c r="B35" s="308" t="s">
        <v>475</v>
      </c>
      <c r="C35" s="308"/>
      <c r="D35" s="309"/>
      <c r="E35" s="55"/>
      <c r="F35" s="55"/>
      <c r="G35" s="55"/>
      <c r="H35" s="55"/>
      <c r="I35" s="57"/>
    </row>
    <row r="36" spans="1:9" x14ac:dyDescent="0.25">
      <c r="A36" s="93" t="s">
        <v>493</v>
      </c>
      <c r="B36" s="308" t="s">
        <v>476</v>
      </c>
      <c r="C36" s="308"/>
      <c r="D36" s="309"/>
      <c r="E36" s="55"/>
      <c r="F36" s="55"/>
      <c r="G36" s="55"/>
      <c r="H36" s="55"/>
      <c r="I36" s="57"/>
    </row>
    <row r="37" spans="1:9" x14ac:dyDescent="0.25">
      <c r="A37" s="276" t="s">
        <v>504</v>
      </c>
      <c r="B37" s="310" t="s">
        <v>468</v>
      </c>
      <c r="C37" s="310"/>
      <c r="D37" s="311"/>
      <c r="E37" s="55"/>
      <c r="F37" s="55"/>
      <c r="G37" s="55"/>
      <c r="H37" s="55"/>
      <c r="I37" s="57"/>
    </row>
  </sheetData>
  <sortState ref="A34:B40">
    <sortCondition ref="A34:A40"/>
  </sortState>
  <mergeCells count="5">
    <mergeCell ref="A30:D30"/>
    <mergeCell ref="A2:C2"/>
    <mergeCell ref="A4:D4"/>
    <mergeCell ref="A6:A7"/>
    <mergeCell ref="A1:D1"/>
  </mergeCells>
  <printOptions horizontalCentered="1"/>
  <pageMargins left="0.7" right="0.7" top="0.75" bottom="0.75" header="0.3" footer="0.3"/>
  <pageSetup fitToHeight="0" orientation="portrait" r:id="rId1"/>
  <headerFooter>
    <oddFooter>&amp;L&amp;8State of Delaware&amp;C&amp;8Attachment 4: Schedule of Fees&amp;R&amp;8&amp;A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7"/>
  <sheetViews>
    <sheetView view="pageBreakPreview" topLeftCell="A7" zoomScale="85" zoomScaleNormal="72" zoomScaleSheetLayoutView="85" workbookViewId="0">
      <selection activeCell="H40" sqref="H40"/>
    </sheetView>
  </sheetViews>
  <sheetFormatPr defaultColWidth="9.28515625" defaultRowHeight="15" x14ac:dyDescent="0.25"/>
  <cols>
    <col min="2" max="2" width="69.7109375" style="10" bestFit="1" customWidth="1"/>
    <col min="3" max="4" width="20.7109375" style="10" customWidth="1"/>
    <col min="5" max="5" width="11.5703125" bestFit="1" customWidth="1"/>
    <col min="9" max="9" width="48.42578125" bestFit="1" customWidth="1"/>
  </cols>
  <sheetData>
    <row r="1" spans="1:11" ht="58.9" customHeight="1" x14ac:dyDescent="0.25">
      <c r="A1" s="369" t="s">
        <v>628</v>
      </c>
      <c r="B1" s="369"/>
      <c r="C1" s="369"/>
      <c r="D1" s="369"/>
      <c r="E1" s="186"/>
      <c r="F1" s="91"/>
      <c r="G1" s="91"/>
      <c r="H1" s="91"/>
      <c r="I1" s="91"/>
      <c r="J1" s="91"/>
      <c r="K1" s="91"/>
    </row>
    <row r="2" spans="1:11" x14ac:dyDescent="0.25">
      <c r="A2" s="387" t="s">
        <v>230</v>
      </c>
      <c r="B2" s="387"/>
      <c r="C2" s="387"/>
      <c r="D2" s="387"/>
      <c r="E2" s="20"/>
    </row>
    <row r="3" spans="1:11" x14ac:dyDescent="0.25">
      <c r="A3" s="23" t="s">
        <v>0</v>
      </c>
      <c r="B3" s="23" t="s">
        <v>1</v>
      </c>
      <c r="C3" s="23" t="s">
        <v>2</v>
      </c>
      <c r="D3" s="23" t="s">
        <v>3</v>
      </c>
    </row>
    <row r="4" spans="1:11" x14ac:dyDescent="0.25">
      <c r="A4" s="23" t="s">
        <v>4</v>
      </c>
      <c r="B4" s="23" t="s">
        <v>5</v>
      </c>
      <c r="C4" s="23" t="s">
        <v>31</v>
      </c>
      <c r="D4" s="23" t="s">
        <v>6</v>
      </c>
    </row>
    <row r="5" spans="1:11" ht="6.6" customHeight="1" x14ac:dyDescent="0.25">
      <c r="A5" s="1"/>
      <c r="B5" s="1"/>
      <c r="C5" s="1"/>
      <c r="D5" s="2"/>
      <c r="E5" s="3"/>
    </row>
    <row r="6" spans="1:11" x14ac:dyDescent="0.25">
      <c r="A6" s="34"/>
      <c r="B6" s="35" t="s">
        <v>232</v>
      </c>
      <c r="C6" s="36"/>
      <c r="D6" s="11"/>
      <c r="E6" s="3"/>
    </row>
    <row r="7" spans="1:11" x14ac:dyDescent="0.25">
      <c r="A7" s="284"/>
      <c r="B7" s="38" t="s">
        <v>256</v>
      </c>
      <c r="C7" s="343" t="s">
        <v>242</v>
      </c>
      <c r="D7" s="241"/>
      <c r="E7" s="58"/>
      <c r="F7" s="58"/>
      <c r="G7" s="58"/>
      <c r="H7" s="58"/>
      <c r="I7" s="59"/>
      <c r="J7" s="60"/>
    </row>
    <row r="8" spans="1:11" x14ac:dyDescent="0.25">
      <c r="A8" s="93"/>
      <c r="B8" s="39" t="s">
        <v>503</v>
      </c>
      <c r="C8" s="344" t="s">
        <v>242</v>
      </c>
      <c r="D8" s="242"/>
      <c r="E8" s="60"/>
      <c r="F8" s="60"/>
      <c r="G8" s="60"/>
      <c r="H8" s="60"/>
      <c r="I8" s="60"/>
      <c r="J8" s="60"/>
    </row>
    <row r="9" spans="1:11" x14ac:dyDescent="0.25">
      <c r="A9" s="93"/>
      <c r="B9" s="39" t="s">
        <v>244</v>
      </c>
      <c r="C9" s="344" t="s">
        <v>242</v>
      </c>
      <c r="D9" s="242"/>
      <c r="E9" s="58"/>
      <c r="F9" s="58"/>
      <c r="G9" s="58"/>
      <c r="H9" s="58"/>
      <c r="I9" s="59"/>
      <c r="J9" s="60"/>
    </row>
    <row r="10" spans="1:11" x14ac:dyDescent="0.25">
      <c r="A10" s="93"/>
      <c r="B10" s="39" t="s">
        <v>243</v>
      </c>
      <c r="C10" s="344" t="s">
        <v>242</v>
      </c>
      <c r="D10" s="242"/>
      <c r="E10" s="58"/>
      <c r="F10" s="58"/>
      <c r="G10" s="58"/>
      <c r="H10" s="58"/>
      <c r="I10" s="59"/>
      <c r="J10" s="60"/>
    </row>
    <row r="11" spans="1:11" x14ac:dyDescent="0.25">
      <c r="A11" s="93"/>
      <c r="B11" s="39" t="s">
        <v>254</v>
      </c>
      <c r="C11" s="344" t="s">
        <v>242</v>
      </c>
      <c r="D11" s="242"/>
      <c r="E11" s="58"/>
      <c r="F11" s="58"/>
      <c r="G11" s="58"/>
      <c r="H11" s="58"/>
      <c r="I11" s="59"/>
      <c r="J11" s="60"/>
    </row>
    <row r="12" spans="1:11" x14ac:dyDescent="0.25">
      <c r="A12" s="93"/>
      <c r="B12" s="39" t="s">
        <v>231</v>
      </c>
      <c r="C12" s="344" t="s">
        <v>242</v>
      </c>
      <c r="D12" s="242"/>
      <c r="E12" s="58"/>
      <c r="F12" s="58"/>
      <c r="G12" s="58"/>
      <c r="H12" s="58"/>
      <c r="I12" s="59"/>
      <c r="J12" s="60"/>
    </row>
    <row r="13" spans="1:11" x14ac:dyDescent="0.25">
      <c r="A13" s="93"/>
      <c r="B13" s="39" t="s">
        <v>259</v>
      </c>
      <c r="C13" s="344" t="s">
        <v>242</v>
      </c>
      <c r="D13" s="242"/>
      <c r="E13" s="58"/>
      <c r="F13" s="58"/>
      <c r="G13" s="58"/>
      <c r="H13" s="58"/>
      <c r="I13" s="59"/>
      <c r="J13" s="60"/>
    </row>
    <row r="14" spans="1:11" x14ac:dyDescent="0.25">
      <c r="A14" s="93"/>
      <c r="B14" s="39"/>
      <c r="C14" s="344"/>
      <c r="D14" s="242"/>
      <c r="E14" s="58"/>
      <c r="F14" s="58"/>
      <c r="G14" s="58"/>
      <c r="H14" s="58"/>
      <c r="I14" s="59"/>
      <c r="J14" s="60"/>
    </row>
    <row r="15" spans="1:11" x14ac:dyDescent="0.25">
      <c r="A15" s="93"/>
      <c r="B15" s="5" t="s">
        <v>263</v>
      </c>
      <c r="C15" s="344"/>
      <c r="D15" s="242"/>
      <c r="E15" s="58"/>
      <c r="F15" s="58"/>
      <c r="G15" s="58"/>
      <c r="H15" s="58"/>
      <c r="I15" s="59"/>
      <c r="J15" s="60"/>
    </row>
    <row r="16" spans="1:11" x14ac:dyDescent="0.25">
      <c r="A16" s="93"/>
      <c r="B16" s="5" t="s">
        <v>264</v>
      </c>
      <c r="C16" s="344"/>
      <c r="D16" s="242"/>
      <c r="E16" s="58"/>
      <c r="F16" s="58"/>
      <c r="G16" s="58"/>
      <c r="H16" s="58"/>
      <c r="I16" s="59"/>
      <c r="J16" s="60"/>
    </row>
    <row r="17" spans="1:10" x14ac:dyDescent="0.25">
      <c r="A17" s="93"/>
      <c r="B17" s="18"/>
      <c r="C17" s="345"/>
      <c r="D17" s="242"/>
      <c r="E17" s="58"/>
      <c r="F17" s="58"/>
      <c r="G17" s="58"/>
      <c r="H17" s="58"/>
      <c r="I17" s="59"/>
      <c r="J17" s="60"/>
    </row>
    <row r="18" spans="1:10" x14ac:dyDescent="0.25">
      <c r="A18" s="276"/>
      <c r="B18" s="31" t="s">
        <v>233</v>
      </c>
      <c r="C18" s="346"/>
      <c r="D18" s="244"/>
      <c r="E18" s="58"/>
      <c r="F18" s="58"/>
      <c r="G18" s="58"/>
      <c r="H18" s="58"/>
      <c r="I18" s="59"/>
      <c r="J18" s="60"/>
    </row>
    <row r="19" spans="1:10" x14ac:dyDescent="0.25">
      <c r="A19" s="93"/>
      <c r="B19" s="18" t="s">
        <v>234</v>
      </c>
      <c r="C19" s="344" t="s">
        <v>242</v>
      </c>
      <c r="D19" s="242"/>
      <c r="E19" s="58"/>
      <c r="F19" s="58"/>
      <c r="G19" s="58"/>
      <c r="H19" s="58"/>
      <c r="I19" s="59"/>
      <c r="J19" s="60"/>
    </row>
    <row r="20" spans="1:10" x14ac:dyDescent="0.25">
      <c r="A20" s="93"/>
      <c r="B20" s="18" t="s">
        <v>235</v>
      </c>
      <c r="C20" s="344" t="s">
        <v>242</v>
      </c>
      <c r="D20" s="242"/>
      <c r="E20" s="58"/>
      <c r="F20" s="58"/>
      <c r="G20" s="58"/>
      <c r="H20" s="58"/>
      <c r="I20" s="59"/>
      <c r="J20" s="60"/>
    </row>
    <row r="21" spans="1:10" x14ac:dyDescent="0.25">
      <c r="A21" s="93"/>
      <c r="B21" s="18" t="s">
        <v>251</v>
      </c>
      <c r="C21" s="344" t="s">
        <v>242</v>
      </c>
      <c r="D21" s="242"/>
      <c r="E21" s="58"/>
      <c r="F21" s="58"/>
      <c r="G21" s="58"/>
      <c r="H21" s="58"/>
      <c r="I21" s="59"/>
      <c r="J21" s="60"/>
    </row>
    <row r="22" spans="1:10" x14ac:dyDescent="0.25">
      <c r="A22" s="93"/>
      <c r="B22" s="18" t="s">
        <v>236</v>
      </c>
      <c r="C22" s="344" t="s">
        <v>242</v>
      </c>
      <c r="D22" s="242"/>
      <c r="E22" s="58"/>
      <c r="F22" s="58"/>
      <c r="G22" s="58"/>
      <c r="H22" s="58"/>
      <c r="I22" s="59"/>
      <c r="J22" s="60"/>
    </row>
    <row r="23" spans="1:10" x14ac:dyDescent="0.25">
      <c r="A23" s="93"/>
      <c r="B23" s="18" t="s">
        <v>237</v>
      </c>
      <c r="C23" s="344" t="s">
        <v>242</v>
      </c>
      <c r="D23" s="242"/>
      <c r="E23" s="58"/>
      <c r="F23" s="58"/>
      <c r="G23" s="58"/>
      <c r="H23" s="58"/>
      <c r="I23" s="59"/>
      <c r="J23" s="60"/>
    </row>
    <row r="24" spans="1:10" x14ac:dyDescent="0.25">
      <c r="A24" s="93"/>
      <c r="B24" s="18" t="s">
        <v>248</v>
      </c>
      <c r="C24" s="344" t="s">
        <v>242</v>
      </c>
      <c r="D24" s="242"/>
      <c r="E24" s="58"/>
      <c r="F24" s="58"/>
      <c r="G24" s="58"/>
      <c r="H24" s="58"/>
      <c r="I24" s="59"/>
      <c r="J24" s="60"/>
    </row>
    <row r="25" spans="1:10" x14ac:dyDescent="0.25">
      <c r="A25" s="93"/>
      <c r="B25" s="18" t="s">
        <v>249</v>
      </c>
      <c r="C25" s="344" t="s">
        <v>242</v>
      </c>
      <c r="D25" s="242"/>
      <c r="E25" s="58"/>
      <c r="F25" s="58"/>
      <c r="G25" s="58"/>
      <c r="H25" s="58"/>
      <c r="I25" s="59"/>
      <c r="J25" s="60"/>
    </row>
    <row r="26" spans="1:10" x14ac:dyDescent="0.25">
      <c r="A26" s="93"/>
      <c r="B26" s="18" t="s">
        <v>238</v>
      </c>
      <c r="C26" s="344" t="s">
        <v>242</v>
      </c>
      <c r="D26" s="242"/>
      <c r="E26" s="58"/>
      <c r="F26" s="58"/>
      <c r="G26" s="58"/>
      <c r="H26" s="58"/>
      <c r="I26" s="59"/>
      <c r="J26" s="60"/>
    </row>
    <row r="27" spans="1:10" x14ac:dyDescent="0.25">
      <c r="A27" s="93"/>
      <c r="B27" s="18" t="s">
        <v>239</v>
      </c>
      <c r="C27" s="344" t="s">
        <v>242</v>
      </c>
      <c r="D27" s="242"/>
      <c r="E27" s="58"/>
      <c r="F27" s="58"/>
      <c r="G27" s="58"/>
      <c r="H27" s="58"/>
      <c r="I27" s="59"/>
      <c r="J27" s="60"/>
    </row>
    <row r="28" spans="1:10" x14ac:dyDescent="0.25">
      <c r="A28" s="93"/>
      <c r="B28" s="18" t="s">
        <v>240</v>
      </c>
      <c r="C28" s="344" t="s">
        <v>242</v>
      </c>
      <c r="D28" s="242"/>
      <c r="E28" s="58"/>
      <c r="F28" s="58"/>
      <c r="G28" s="58"/>
      <c r="H28" s="58"/>
      <c r="I28" s="59"/>
      <c r="J28" s="60"/>
    </row>
    <row r="29" spans="1:10" x14ac:dyDescent="0.25">
      <c r="A29" s="93"/>
      <c r="B29" s="18" t="s">
        <v>241</v>
      </c>
      <c r="C29" s="344" t="s">
        <v>242</v>
      </c>
      <c r="D29" s="242"/>
      <c r="E29" s="58"/>
      <c r="F29" s="58"/>
      <c r="G29" s="58"/>
      <c r="H29" s="58"/>
      <c r="I29" s="59"/>
      <c r="J29" s="60"/>
    </row>
    <row r="30" spans="1:10" x14ac:dyDescent="0.25">
      <c r="A30" s="93"/>
      <c r="B30" s="18" t="s">
        <v>260</v>
      </c>
      <c r="C30" s="344" t="s">
        <v>242</v>
      </c>
      <c r="D30" s="242"/>
      <c r="E30" s="58"/>
      <c r="F30" s="58"/>
      <c r="G30" s="58"/>
      <c r="H30" s="58"/>
      <c r="I30" s="59"/>
      <c r="J30" s="60"/>
    </row>
    <row r="31" spans="1:10" x14ac:dyDescent="0.25">
      <c r="A31" s="93"/>
      <c r="B31" s="18" t="s">
        <v>250</v>
      </c>
      <c r="C31" s="344" t="s">
        <v>242</v>
      </c>
      <c r="D31" s="242"/>
      <c r="E31" s="58"/>
      <c r="F31" s="58"/>
      <c r="G31" s="58"/>
      <c r="H31" s="58"/>
      <c r="I31" s="59"/>
      <c r="J31" s="60"/>
    </row>
    <row r="32" spans="1:10" x14ac:dyDescent="0.25">
      <c r="A32" s="93"/>
      <c r="B32" s="18" t="s">
        <v>245</v>
      </c>
      <c r="C32" s="344" t="s">
        <v>242</v>
      </c>
      <c r="D32" s="242"/>
      <c r="E32" s="58"/>
      <c r="F32" s="58"/>
      <c r="G32" s="58"/>
      <c r="H32" s="58"/>
      <c r="I32" s="59"/>
      <c r="J32" s="60"/>
    </row>
    <row r="33" spans="1:10" x14ac:dyDescent="0.25">
      <c r="A33" s="93"/>
      <c r="B33" s="18" t="s">
        <v>243</v>
      </c>
      <c r="C33" s="344" t="s">
        <v>242</v>
      </c>
      <c r="D33" s="242"/>
      <c r="E33" s="58"/>
      <c r="F33" s="58"/>
      <c r="G33" s="58"/>
      <c r="H33" s="58"/>
      <c r="I33" s="59"/>
      <c r="J33" s="60"/>
    </row>
    <row r="34" spans="1:10" x14ac:dyDescent="0.25">
      <c r="A34" s="93"/>
      <c r="B34" s="18" t="s">
        <v>246</v>
      </c>
      <c r="C34" s="344" t="s">
        <v>242</v>
      </c>
      <c r="D34" s="242"/>
      <c r="E34" s="58"/>
      <c r="F34" s="58"/>
      <c r="G34" s="58"/>
      <c r="H34" s="58"/>
      <c r="I34" s="59"/>
      <c r="J34" s="60"/>
    </row>
    <row r="35" spans="1:10" x14ac:dyDescent="0.25">
      <c r="A35" s="93"/>
      <c r="B35" s="18" t="s">
        <v>247</v>
      </c>
      <c r="C35" s="344" t="s">
        <v>242</v>
      </c>
      <c r="D35" s="242"/>
      <c r="E35" s="58"/>
      <c r="F35" s="58"/>
      <c r="G35" s="58"/>
      <c r="H35" s="58"/>
      <c r="I35" s="59"/>
      <c r="J35" s="60"/>
    </row>
    <row r="36" spans="1:10" x14ac:dyDescent="0.25">
      <c r="A36" s="93"/>
      <c r="B36" s="18" t="s">
        <v>252</v>
      </c>
      <c r="C36" s="344" t="s">
        <v>242</v>
      </c>
      <c r="D36" s="242"/>
      <c r="E36" s="58"/>
      <c r="F36" s="58"/>
      <c r="G36" s="58"/>
      <c r="H36" s="58"/>
      <c r="I36" s="59"/>
      <c r="J36" s="60"/>
    </row>
    <row r="37" spans="1:10" x14ac:dyDescent="0.25">
      <c r="A37" s="93"/>
      <c r="B37" s="18" t="s">
        <v>253</v>
      </c>
      <c r="C37" s="344" t="s">
        <v>242</v>
      </c>
      <c r="D37" s="242"/>
      <c r="E37" s="58"/>
      <c r="F37" s="58"/>
      <c r="G37" s="58"/>
      <c r="H37" s="58"/>
      <c r="I37" s="59"/>
      <c r="J37" s="60"/>
    </row>
    <row r="38" spans="1:10" x14ac:dyDescent="0.25">
      <c r="A38" s="93"/>
      <c r="B38" s="18" t="s">
        <v>255</v>
      </c>
      <c r="C38" s="344" t="s">
        <v>242</v>
      </c>
      <c r="D38" s="242"/>
      <c r="E38" s="58"/>
      <c r="F38" s="58"/>
      <c r="G38" s="58"/>
      <c r="H38" s="58"/>
      <c r="I38" s="59"/>
      <c r="J38" s="60"/>
    </row>
    <row r="39" spans="1:10" x14ac:dyDescent="0.25">
      <c r="A39" s="93"/>
      <c r="B39" s="18"/>
      <c r="C39" s="344"/>
      <c r="D39" s="242"/>
      <c r="E39" s="58"/>
      <c r="F39" s="58"/>
      <c r="G39" s="58"/>
      <c r="H39" s="58"/>
      <c r="I39" s="59"/>
      <c r="J39" s="60"/>
    </row>
    <row r="40" spans="1:10" x14ac:dyDescent="0.25">
      <c r="A40" s="93"/>
      <c r="B40" s="18"/>
      <c r="C40" s="344"/>
      <c r="D40" s="242"/>
      <c r="E40" s="58"/>
      <c r="F40" s="58"/>
      <c r="G40" s="58"/>
      <c r="H40" s="58"/>
      <c r="I40" s="59"/>
      <c r="J40" s="60"/>
    </row>
    <row r="41" spans="1:10" x14ac:dyDescent="0.25">
      <c r="A41" s="93"/>
      <c r="B41" s="18"/>
      <c r="C41" s="344"/>
      <c r="D41" s="242"/>
      <c r="E41" s="58"/>
      <c r="F41" s="58"/>
      <c r="G41" s="58"/>
      <c r="H41" s="58"/>
      <c r="I41" s="59"/>
      <c r="J41" s="60"/>
    </row>
    <row r="42" spans="1:10" x14ac:dyDescent="0.25">
      <c r="A42" s="7"/>
      <c r="B42" s="8"/>
      <c r="C42" s="347"/>
      <c r="D42" s="242"/>
      <c r="E42" s="58"/>
      <c r="F42" s="58"/>
      <c r="G42" s="58"/>
      <c r="H42" s="58"/>
      <c r="I42" s="59"/>
      <c r="J42" s="60"/>
    </row>
    <row r="43" spans="1:10" x14ac:dyDescent="0.25">
      <c r="A43" s="338"/>
      <c r="B43" s="9"/>
      <c r="C43" s="9"/>
      <c r="D43" s="141"/>
      <c r="E43" s="58"/>
      <c r="F43" s="58"/>
      <c r="G43" s="58"/>
      <c r="H43" s="58"/>
      <c r="I43" s="59"/>
      <c r="J43" s="60"/>
    </row>
    <row r="44" spans="1:10" x14ac:dyDescent="0.25">
      <c r="A44" s="293"/>
      <c r="B44" s="5"/>
      <c r="C44" s="339" t="s">
        <v>590</v>
      </c>
      <c r="D44" s="340" t="s">
        <v>3</v>
      </c>
      <c r="E44" s="58"/>
      <c r="F44" s="58"/>
      <c r="G44" s="58"/>
      <c r="H44" s="58"/>
      <c r="I44" s="59"/>
      <c r="J44" s="60"/>
    </row>
    <row r="45" spans="1:10" x14ac:dyDescent="0.25">
      <c r="A45" s="294"/>
      <c r="B45" s="24" t="s">
        <v>257</v>
      </c>
      <c r="C45" s="341" t="s">
        <v>31</v>
      </c>
      <c r="D45" s="342" t="s">
        <v>6</v>
      </c>
      <c r="E45" s="58"/>
      <c r="F45" s="58"/>
      <c r="G45" s="58"/>
      <c r="H45" s="58"/>
      <c r="I45" s="59"/>
      <c r="J45" s="60"/>
    </row>
    <row r="46" spans="1:10" x14ac:dyDescent="0.25">
      <c r="A46" s="338"/>
      <c r="B46" s="9"/>
      <c r="C46" s="9"/>
      <c r="D46" s="248"/>
      <c r="E46" s="58"/>
      <c r="F46" s="58"/>
      <c r="G46" s="58"/>
      <c r="H46" s="58"/>
      <c r="I46" s="59"/>
      <c r="J46" s="60"/>
    </row>
    <row r="47" spans="1:10" x14ac:dyDescent="0.25">
      <c r="A47" s="338"/>
      <c r="B47" s="9"/>
      <c r="C47" s="9"/>
      <c r="D47" s="248"/>
      <c r="E47" s="58"/>
      <c r="F47" s="58"/>
      <c r="G47" s="58"/>
      <c r="H47" s="58"/>
      <c r="I47" s="59"/>
      <c r="J47" s="60"/>
    </row>
    <row r="48" spans="1:10" x14ac:dyDescent="0.25">
      <c r="A48" s="338"/>
      <c r="B48" s="9"/>
      <c r="C48" s="9"/>
      <c r="D48" s="248"/>
      <c r="E48" s="58"/>
      <c r="F48" s="58"/>
      <c r="G48" s="58"/>
      <c r="H48" s="58"/>
      <c r="I48" s="59"/>
      <c r="J48" s="60"/>
    </row>
    <row r="49" spans="1:10" x14ac:dyDescent="0.25">
      <c r="A49" s="7"/>
      <c r="B49" s="8"/>
      <c r="C49" s="4"/>
      <c r="D49" s="242"/>
      <c r="E49" s="58"/>
      <c r="F49" s="58"/>
      <c r="G49" s="58"/>
      <c r="H49" s="58"/>
      <c r="I49" s="59"/>
      <c r="J49" s="60"/>
    </row>
    <row r="50" spans="1:10" x14ac:dyDescent="0.25">
      <c r="A50" s="338"/>
      <c r="B50" s="9"/>
      <c r="C50" s="9"/>
      <c r="D50" s="141"/>
      <c r="E50" s="58"/>
      <c r="F50" s="58"/>
      <c r="G50" s="58"/>
      <c r="H50" s="58"/>
      <c r="I50" s="59"/>
      <c r="J50" s="60"/>
    </row>
    <row r="51" spans="1:10" x14ac:dyDescent="0.25">
      <c r="A51" s="338"/>
      <c r="B51" s="9"/>
      <c r="C51" s="339" t="s">
        <v>590</v>
      </c>
      <c r="D51" s="340" t="s">
        <v>3</v>
      </c>
      <c r="E51" s="58"/>
      <c r="F51" s="58"/>
      <c r="G51" s="58"/>
      <c r="H51" s="58"/>
      <c r="I51" s="59"/>
      <c r="J51" s="60"/>
    </row>
    <row r="52" spans="1:10" x14ac:dyDescent="0.25">
      <c r="A52" s="294"/>
      <c r="B52" s="24" t="s">
        <v>258</v>
      </c>
      <c r="C52" s="341" t="s">
        <v>31</v>
      </c>
      <c r="D52" s="342" t="s">
        <v>6</v>
      </c>
      <c r="E52" s="58"/>
      <c r="F52" s="58"/>
      <c r="G52" s="58"/>
      <c r="H52" s="58"/>
      <c r="I52" s="59"/>
      <c r="J52" s="60"/>
    </row>
    <row r="53" spans="1:10" x14ac:dyDescent="0.25">
      <c r="A53" s="338"/>
      <c r="B53" s="9"/>
      <c r="C53" s="9"/>
      <c r="D53" s="248"/>
      <c r="E53" s="58"/>
      <c r="F53" s="58"/>
      <c r="G53" s="58"/>
      <c r="H53" s="58"/>
      <c r="I53" s="59"/>
      <c r="J53" s="60"/>
    </row>
    <row r="54" spans="1:10" x14ac:dyDescent="0.25">
      <c r="A54" s="315"/>
      <c r="B54" s="67"/>
      <c r="C54" s="67"/>
      <c r="D54" s="256"/>
      <c r="E54" s="58"/>
      <c r="F54" s="58"/>
      <c r="G54" s="58"/>
      <c r="H54" s="58"/>
      <c r="I54" s="59"/>
      <c r="J54" s="60"/>
    </row>
    <row r="55" spans="1:10" x14ac:dyDescent="0.25">
      <c r="A55" s="315"/>
      <c r="B55" s="67"/>
      <c r="C55" s="67"/>
      <c r="D55" s="256"/>
      <c r="E55" s="58"/>
      <c r="F55" s="58"/>
      <c r="G55" s="58"/>
      <c r="H55" s="58"/>
      <c r="I55" s="59"/>
      <c r="J55" s="60"/>
    </row>
    <row r="56" spans="1:10" x14ac:dyDescent="0.25">
      <c r="A56" s="315"/>
      <c r="B56" s="67"/>
      <c r="C56" s="67"/>
      <c r="D56" s="256"/>
    </row>
    <row r="57" spans="1:10" x14ac:dyDescent="0.25">
      <c r="A57" s="316"/>
      <c r="B57" s="74"/>
      <c r="C57" s="74"/>
      <c r="D57" s="317"/>
    </row>
  </sheetData>
  <mergeCells count="2">
    <mergeCell ref="A1:D1"/>
    <mergeCell ref="A2:D2"/>
  </mergeCells>
  <printOptions horizontalCentered="1"/>
  <pageMargins left="0.7" right="0.7" top="0.75" bottom="0.75" header="0.3" footer="0.3"/>
  <pageSetup scale="75" fitToHeight="0" orientation="portrait" r:id="rId1"/>
  <headerFooter>
    <oddFooter>&amp;L&amp;8State of Delaware&amp;C&amp;8Attachment 4: Schedule of Fees&amp;R&amp;8&amp;A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view="pageBreakPreview" zoomScale="85" zoomScaleNormal="72" zoomScaleSheetLayoutView="85" workbookViewId="0">
      <selection activeCell="C8" sqref="C8"/>
    </sheetView>
  </sheetViews>
  <sheetFormatPr defaultColWidth="9.28515625" defaultRowHeight="15" x14ac:dyDescent="0.25"/>
  <cols>
    <col min="2" max="2" width="69.7109375" style="10" bestFit="1" customWidth="1"/>
    <col min="3" max="4" width="20.7109375" style="10" customWidth="1"/>
    <col min="5" max="5" width="11.5703125" bestFit="1" customWidth="1"/>
  </cols>
  <sheetData>
    <row r="1" spans="1:11" ht="58.9" customHeight="1" x14ac:dyDescent="0.25">
      <c r="A1" s="369" t="s">
        <v>628</v>
      </c>
      <c r="B1" s="369"/>
      <c r="C1" s="369"/>
      <c r="D1" s="369"/>
      <c r="E1" s="186"/>
      <c r="F1" s="91"/>
      <c r="G1" s="91"/>
      <c r="H1" s="91"/>
      <c r="I1" s="91"/>
      <c r="J1" s="91"/>
      <c r="K1" s="91"/>
    </row>
    <row r="2" spans="1:11" x14ac:dyDescent="0.25">
      <c r="A2" s="387" t="s">
        <v>262</v>
      </c>
      <c r="B2" s="387"/>
      <c r="C2" s="387"/>
      <c r="D2" s="387"/>
      <c r="E2" s="20"/>
    </row>
    <row r="3" spans="1:11" x14ac:dyDescent="0.25">
      <c r="A3" s="23" t="s">
        <v>0</v>
      </c>
      <c r="B3" s="23" t="s">
        <v>1</v>
      </c>
      <c r="C3" s="23" t="s">
        <v>2</v>
      </c>
      <c r="D3" s="23" t="s">
        <v>3</v>
      </c>
    </row>
    <row r="4" spans="1:11" x14ac:dyDescent="0.25">
      <c r="A4" s="23" t="s">
        <v>4</v>
      </c>
      <c r="B4" s="23" t="s">
        <v>5</v>
      </c>
      <c r="C4" s="23" t="s">
        <v>31</v>
      </c>
      <c r="D4" s="23" t="s">
        <v>6</v>
      </c>
    </row>
    <row r="5" spans="1:11" ht="6.6" customHeight="1" x14ac:dyDescent="0.25">
      <c r="A5" s="28"/>
      <c r="B5" s="29"/>
      <c r="C5" s="30"/>
      <c r="D5" s="30"/>
      <c r="E5" s="3"/>
    </row>
    <row r="6" spans="1:11" x14ac:dyDescent="0.25">
      <c r="A6" s="34"/>
      <c r="B6" s="35" t="s">
        <v>261</v>
      </c>
      <c r="C6" s="36"/>
      <c r="D6" s="11"/>
      <c r="E6" s="3"/>
      <c r="G6" s="22"/>
    </row>
    <row r="7" spans="1:11" x14ac:dyDescent="0.25">
      <c r="A7" s="284" t="s">
        <v>495</v>
      </c>
      <c r="B7" s="318" t="s">
        <v>478</v>
      </c>
      <c r="C7" s="343" t="s">
        <v>242</v>
      </c>
      <c r="D7" s="241"/>
      <c r="E7" s="3"/>
      <c r="G7" s="39"/>
      <c r="H7" s="25"/>
    </row>
    <row r="8" spans="1:11" x14ac:dyDescent="0.25">
      <c r="A8" s="93" t="s">
        <v>493</v>
      </c>
      <c r="B8" s="5" t="s">
        <v>475</v>
      </c>
      <c r="C8" s="344" t="s">
        <v>242</v>
      </c>
      <c r="D8" s="242"/>
      <c r="E8" s="3"/>
      <c r="G8" s="39"/>
      <c r="H8" s="25"/>
    </row>
    <row r="9" spans="1:11" x14ac:dyDescent="0.25">
      <c r="A9" s="93" t="s">
        <v>486</v>
      </c>
      <c r="B9" s="39" t="s">
        <v>470</v>
      </c>
      <c r="C9" s="344" t="s">
        <v>242</v>
      </c>
      <c r="D9" s="242"/>
      <c r="E9" s="3"/>
      <c r="G9" s="39"/>
      <c r="H9" s="25"/>
    </row>
    <row r="10" spans="1:11" x14ac:dyDescent="0.25">
      <c r="A10" s="93" t="s">
        <v>488</v>
      </c>
      <c r="B10" s="39" t="s">
        <v>471</v>
      </c>
      <c r="C10" s="344" t="s">
        <v>242</v>
      </c>
      <c r="D10" s="242"/>
      <c r="E10" s="3"/>
      <c r="G10" s="39"/>
      <c r="H10" s="25"/>
    </row>
    <row r="11" spans="1:11" x14ac:dyDescent="0.25">
      <c r="A11" s="93" t="s">
        <v>485</v>
      </c>
      <c r="B11" s="39" t="s">
        <v>469</v>
      </c>
      <c r="C11" s="344" t="s">
        <v>242</v>
      </c>
      <c r="D11" s="242"/>
      <c r="E11" s="3"/>
      <c r="G11" s="39"/>
      <c r="H11" s="25"/>
    </row>
    <row r="12" spans="1:11" x14ac:dyDescent="0.25">
      <c r="A12" s="93" t="s">
        <v>494</v>
      </c>
      <c r="B12" s="5" t="s">
        <v>477</v>
      </c>
      <c r="C12" s="344" t="s">
        <v>242</v>
      </c>
      <c r="D12" s="242"/>
      <c r="E12" s="3"/>
      <c r="G12" s="39"/>
      <c r="H12" s="25"/>
    </row>
    <row r="13" spans="1:11" x14ac:dyDescent="0.25">
      <c r="A13" s="93" t="s">
        <v>490</v>
      </c>
      <c r="B13" s="39" t="s">
        <v>473</v>
      </c>
      <c r="C13" s="344" t="s">
        <v>242</v>
      </c>
      <c r="D13" s="242"/>
      <c r="E13" s="3"/>
      <c r="G13" s="39"/>
      <c r="H13" s="25"/>
    </row>
    <row r="14" spans="1:11" x14ac:dyDescent="0.25">
      <c r="A14" s="93" t="s">
        <v>489</v>
      </c>
      <c r="B14" s="39" t="s">
        <v>472</v>
      </c>
      <c r="C14" s="344" t="s">
        <v>242</v>
      </c>
      <c r="D14" s="242"/>
      <c r="E14" s="3"/>
      <c r="G14" s="5"/>
      <c r="H14" s="25"/>
    </row>
    <row r="15" spans="1:11" x14ac:dyDescent="0.25">
      <c r="A15" s="93" t="s">
        <v>491</v>
      </c>
      <c r="B15" s="39" t="s">
        <v>474</v>
      </c>
      <c r="C15" s="344" t="s">
        <v>242</v>
      </c>
      <c r="D15" s="242"/>
      <c r="E15" s="3"/>
      <c r="G15" s="18"/>
      <c r="H15" s="25"/>
    </row>
    <row r="16" spans="1:11" x14ac:dyDescent="0.25">
      <c r="A16" s="93"/>
      <c r="B16" s="18"/>
      <c r="C16" s="344"/>
      <c r="D16" s="242"/>
      <c r="E16" s="3"/>
    </row>
    <row r="17" spans="1:5" x14ac:dyDescent="0.25">
      <c r="A17" s="7"/>
      <c r="B17" s="8"/>
      <c r="C17" s="347"/>
      <c r="D17" s="242"/>
      <c r="E17" s="3"/>
    </row>
    <row r="18" spans="1:5" x14ac:dyDescent="0.25">
      <c r="A18" s="338"/>
      <c r="B18" s="9"/>
      <c r="C18" s="351"/>
      <c r="D18" s="141"/>
      <c r="E18" s="3"/>
    </row>
    <row r="19" spans="1:5" x14ac:dyDescent="0.25">
      <c r="A19" s="293"/>
      <c r="B19" s="5"/>
      <c r="C19" s="339" t="s">
        <v>590</v>
      </c>
      <c r="D19" s="340" t="s">
        <v>3</v>
      </c>
    </row>
    <row r="20" spans="1:5" x14ac:dyDescent="0.25">
      <c r="A20" s="294"/>
      <c r="B20" s="24" t="s">
        <v>34</v>
      </c>
      <c r="C20" s="341" t="s">
        <v>31</v>
      </c>
      <c r="D20" s="342" t="s">
        <v>6</v>
      </c>
    </row>
    <row r="21" spans="1:5" x14ac:dyDescent="0.25">
      <c r="A21" s="338"/>
      <c r="B21" s="9"/>
      <c r="C21" s="9"/>
      <c r="D21" s="248"/>
    </row>
    <row r="22" spans="1:5" x14ac:dyDescent="0.25">
      <c r="A22" s="338"/>
      <c r="B22" s="9"/>
      <c r="C22" s="9"/>
      <c r="D22" s="248"/>
    </row>
    <row r="23" spans="1:5" x14ac:dyDescent="0.25">
      <c r="A23" s="338"/>
      <c r="B23" s="9"/>
      <c r="C23" s="9"/>
      <c r="D23" s="248"/>
    </row>
    <row r="24" spans="1:5" x14ac:dyDescent="0.25">
      <c r="A24" s="7"/>
      <c r="B24" s="8"/>
      <c r="C24" s="4"/>
      <c r="D24" s="242"/>
    </row>
    <row r="25" spans="1:5" x14ac:dyDescent="0.25">
      <c r="A25" s="338"/>
      <c r="B25" s="9"/>
      <c r="C25" s="9"/>
      <c r="D25" s="141"/>
    </row>
    <row r="26" spans="1:5" x14ac:dyDescent="0.25">
      <c r="A26" s="338"/>
      <c r="B26" s="9"/>
      <c r="C26" s="339" t="s">
        <v>590</v>
      </c>
      <c r="D26" s="340" t="s">
        <v>3</v>
      </c>
    </row>
    <row r="27" spans="1:5" x14ac:dyDescent="0.25">
      <c r="A27" s="294"/>
      <c r="B27" s="24" t="s">
        <v>35</v>
      </c>
      <c r="C27" s="341" t="s">
        <v>31</v>
      </c>
      <c r="D27" s="342" t="s">
        <v>6</v>
      </c>
    </row>
    <row r="28" spans="1:5" x14ac:dyDescent="0.25">
      <c r="A28" s="338"/>
      <c r="B28" s="9"/>
      <c r="C28" s="9"/>
      <c r="D28" s="248"/>
    </row>
    <row r="29" spans="1:5" x14ac:dyDescent="0.25">
      <c r="A29" s="338"/>
      <c r="B29" s="9"/>
      <c r="C29" s="9"/>
      <c r="D29" s="248"/>
    </row>
    <row r="30" spans="1:5" x14ac:dyDescent="0.25">
      <c r="A30" s="338"/>
      <c r="B30" s="9"/>
      <c r="C30" s="9"/>
      <c r="D30" s="248"/>
    </row>
    <row r="31" spans="1:5" x14ac:dyDescent="0.25">
      <c r="A31" s="338"/>
      <c r="B31" s="9"/>
      <c r="C31" s="9"/>
      <c r="D31" s="248"/>
    </row>
    <row r="32" spans="1:5" x14ac:dyDescent="0.25">
      <c r="A32" s="348"/>
      <c r="B32" s="349"/>
      <c r="C32" s="349"/>
      <c r="D32" s="350"/>
    </row>
    <row r="34" spans="1:6" x14ac:dyDescent="0.25">
      <c r="A34" s="19"/>
      <c r="B34" s="57"/>
      <c r="C34" s="57"/>
      <c r="D34" s="57"/>
      <c r="E34" s="57"/>
      <c r="F34" s="57"/>
    </row>
    <row r="35" spans="1:6" x14ac:dyDescent="0.25">
      <c r="A35" s="19"/>
      <c r="B35" s="57"/>
      <c r="C35" s="57"/>
      <c r="D35" s="57"/>
      <c r="E35" s="57"/>
      <c r="F35" s="57"/>
    </row>
    <row r="36" spans="1:6" x14ac:dyDescent="0.25">
      <c r="A36" s="19"/>
      <c r="B36" s="57"/>
      <c r="C36" s="57"/>
      <c r="D36" s="57"/>
      <c r="E36" s="57"/>
      <c r="F36" s="57"/>
    </row>
    <row r="37" spans="1:6" x14ac:dyDescent="0.25">
      <c r="A37" s="19"/>
      <c r="B37" s="57"/>
      <c r="C37" s="57"/>
      <c r="D37" s="57"/>
      <c r="E37" s="57"/>
      <c r="F37" s="57"/>
    </row>
    <row r="38" spans="1:6" x14ac:dyDescent="0.25">
      <c r="A38" s="19"/>
      <c r="B38" s="57"/>
      <c r="C38" s="57"/>
      <c r="D38" s="57"/>
      <c r="E38" s="57"/>
      <c r="F38" s="57"/>
    </row>
    <row r="39" spans="1:6" x14ac:dyDescent="0.25">
      <c r="A39" s="19"/>
      <c r="B39" s="57"/>
      <c r="C39" s="57"/>
      <c r="D39" s="57"/>
      <c r="E39" s="57"/>
      <c r="F39" s="57"/>
    </row>
    <row r="40" spans="1:6" x14ac:dyDescent="0.25">
      <c r="A40" s="19"/>
      <c r="B40" s="57"/>
      <c r="C40" s="57"/>
      <c r="D40" s="57"/>
      <c r="E40" s="57"/>
      <c r="F40" s="57"/>
    </row>
    <row r="41" spans="1:6" x14ac:dyDescent="0.25">
      <c r="A41" s="19"/>
      <c r="B41" s="57"/>
      <c r="C41" s="57"/>
      <c r="D41" s="57"/>
      <c r="E41" s="57"/>
      <c r="F41" s="57"/>
    </row>
    <row r="42" spans="1:6" x14ac:dyDescent="0.25">
      <c r="A42" s="19"/>
      <c r="B42" s="57"/>
      <c r="C42" s="57"/>
      <c r="D42" s="57"/>
      <c r="E42" s="57"/>
      <c r="F42" s="57"/>
    </row>
    <row r="43" spans="1:6" x14ac:dyDescent="0.25">
      <c r="A43" s="19"/>
      <c r="B43" s="53"/>
      <c r="C43" s="54"/>
      <c r="D43" s="55"/>
      <c r="E43" s="55"/>
      <c r="F43" s="57"/>
    </row>
    <row r="44" spans="1:6" x14ac:dyDescent="0.25">
      <c r="A44" s="19"/>
      <c r="B44" s="57"/>
      <c r="C44" s="57"/>
      <c r="D44" s="57"/>
      <c r="E44" s="57"/>
      <c r="F44" s="57"/>
    </row>
    <row r="45" spans="1:6" x14ac:dyDescent="0.25">
      <c r="A45" s="19"/>
      <c r="B45" s="57"/>
      <c r="C45" s="57"/>
      <c r="D45" s="57"/>
      <c r="E45" s="57"/>
      <c r="F45" s="57"/>
    </row>
  </sheetData>
  <sortState ref="A7:B18">
    <sortCondition ref="A7:A18"/>
  </sortState>
  <mergeCells count="2">
    <mergeCell ref="A1:D1"/>
    <mergeCell ref="A2:D2"/>
  </mergeCells>
  <printOptions horizontalCentered="1"/>
  <pageMargins left="0.7" right="0.7" top="0.75" bottom="0.75" header="0.3" footer="0.3"/>
  <pageSetup scale="75" fitToHeight="0" orientation="portrait" r:id="rId1"/>
  <headerFooter>
    <oddFooter>&amp;L&amp;8State of Delaware&amp;C&amp;8Attachment 4: Schedule of Fees&amp;R&amp;8&amp;A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1 General Banking</vt:lpstr>
      <vt:lpstr>2A Lockbox 1 - Corporations</vt:lpstr>
      <vt:lpstr>2B Lockbox 2 &amp; 3 - Unemployment</vt:lpstr>
      <vt:lpstr>2C Lockbox 4 - Pension</vt:lpstr>
      <vt:lpstr>2D Lockbox 5 - Revenue eLockbox</vt:lpstr>
      <vt:lpstr>3 P_V Card &amp; ePayables</vt:lpstr>
      <vt:lpstr>4 Stored Value Card</vt:lpstr>
      <vt:lpstr>5 Check Printing</vt:lpstr>
      <vt:lpstr>'1 General Banking'!Print_Area</vt:lpstr>
      <vt:lpstr>'2A Lockbox 1 - Corporations'!Print_Area</vt:lpstr>
      <vt:lpstr>'2B Lockbox 2 &amp; 3 - Unemployment'!Print_Area</vt:lpstr>
      <vt:lpstr>'2C Lockbox 4 - Pension'!Print_Area</vt:lpstr>
      <vt:lpstr>'2D Lockbox 5 - Revenue eLockbox'!Print_Area</vt:lpstr>
      <vt:lpstr>'3 P_V Card &amp; ePayables'!Print_Area</vt:lpstr>
      <vt:lpstr>'4 Stored Value Card'!Print_Area</vt:lpstr>
      <vt:lpstr>'5 Check Printing'!Print_Area</vt:lpstr>
      <vt:lpstr>'1 General Banking'!Print_Titles</vt:lpstr>
      <vt:lpstr>'2A Lockbox 1 - Corporations'!Print_Titles</vt:lpstr>
      <vt:lpstr>'2B Lockbox 2 &amp; 3 - Unemployment'!Print_Titles</vt:lpstr>
      <vt:lpstr>'2C Lockbox 4 - Pension'!Print_Titles</vt:lpstr>
      <vt:lpstr>'2D Lockbox 5 - Revenue eLockbox'!Print_Titles</vt:lpstr>
      <vt:lpstr>'3 P_V Card &amp; ePayables'!Print_Titles</vt:lpstr>
      <vt:lpstr>'4 Stored Value Card'!Print_Titles</vt:lpstr>
      <vt:lpstr>'5 Check Printing'!Print_Titles</vt:lpstr>
    </vt:vector>
  </TitlesOfParts>
  <Company>The PFM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Seitz</dc:creator>
  <cp:lastModifiedBy>Joshua Berkow</cp:lastModifiedBy>
  <cp:lastPrinted>2018-06-11T16:08:03Z</cp:lastPrinted>
  <dcterms:created xsi:type="dcterms:W3CDTF">2016-05-26T15:44:45Z</dcterms:created>
  <dcterms:modified xsi:type="dcterms:W3CDTF">2018-06-11T20:07:30Z</dcterms:modified>
</cp:coreProperties>
</file>